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30" windowWidth="15315" windowHeight="11670" firstSheet="2" activeTab="2"/>
  </bookViews>
  <sheets>
    <sheet name="Реест ИД сокращен" sheetId="17" state="hidden" r:id="rId1"/>
    <sheet name="Реест ИД" sheetId="6" state="hidden" r:id="rId2"/>
    <sheet name="Анкета ИД" sheetId="10" r:id="rId3"/>
    <sheet name="Форма 1 Научные мероприятия" sheetId="14" r:id="rId4"/>
    <sheet name="Форма 2 Рез интеллектуальн деят" sheetId="15" r:id="rId5"/>
    <sheet name="Форма 3 Публикации" sheetId="12" r:id="rId6"/>
    <sheet name="База студентов" sheetId="18" state="hidden" r:id="rId7"/>
    <sheet name="Награды" sheetId="9" state="hidden" r:id="rId8"/>
    <sheet name="Тех лис" sheetId="11" state="hidden" r:id="rId9"/>
  </sheets>
  <externalReferences>
    <externalReference r:id="rId10"/>
    <externalReference r:id="rId11"/>
  </externalReferences>
  <definedNames>
    <definedName name="_xlnm._FilterDatabase" localSheetId="7" hidden="1">Награды!$A$3:$Q$200</definedName>
    <definedName name="_xlnm._FilterDatabase" localSheetId="1" hidden="1">'Реест ИД'!$A$6:$P$60</definedName>
    <definedName name="_xlnm._FilterDatabase" localSheetId="0" hidden="1">'Реест ИД сокращен'!$A$6:$P$50</definedName>
    <definedName name="вид">'Тех лис'!$B$3:$B$6</definedName>
    <definedName name="вид_достижения">'Тех лис'!$B$10:$B$25</definedName>
    <definedName name="вид_публикации">'Тех лис'!$B$28:$B$35</definedName>
    <definedName name="год">'Тех лис'!$B$18:$B$19</definedName>
    <definedName name="год_1">'Тех лис'!$C$19:$C$21</definedName>
    <definedName name="группа">'[1]Техн лист'!$B$3:$B$37</definedName>
    <definedName name="деятельность">'Тех лис'!$B$3:$B$6</definedName>
    <definedName name="должность">'[1]Техн лист'!$M$3:$M$16</definedName>
    <definedName name="_xlnm.Print_Titles" localSheetId="7">Награды!#REF!</definedName>
    <definedName name="_xlnm.Print_Titles" localSheetId="1">'Реест ИД'!$3:$6</definedName>
    <definedName name="_xlnm.Print_Titles" localSheetId="0">'Реест ИД сокращен'!$3:$6</definedName>
    <definedName name="_xlnm.Print_Titles" localSheetId="3">'Форма 1 Научные мероприятия'!$4:$4</definedName>
    <definedName name="звание">'[1]Техн лист'!$K$3:$K$6</definedName>
    <definedName name="ИГЭС">'[2]Технический лист'!$D$61:$D$66</definedName>
    <definedName name="ИЖКХ">'[2]Технический лист'!$D$70:$D$77</definedName>
    <definedName name="институт" localSheetId="6">'[1]Техн лист'!$C$3:$C$10</definedName>
    <definedName name="институт">'Тех лис'!$B$9:$B$14</definedName>
    <definedName name="кафедра" localSheetId="6">'[1]Техн лист'!$I$14:$I$62</definedName>
    <definedName name="кафедра">'Тех лис'!$L$4:$L$43</definedName>
    <definedName name="кафедры">'[1]Техн лист'!$J$14:$J$63</definedName>
    <definedName name="конференции">'Тех лис'!$E$28:$E$32</definedName>
    <definedName name="курс">'[1]Техн лист'!$G$3:$G$8</definedName>
    <definedName name="мероприятия">'Тех лис'!$F$28:$F$33</definedName>
    <definedName name="награды">'Тех лис'!$J$3:$J$26</definedName>
    <definedName name="номер">'[1]Техн лист'!$N$14:$N$23</definedName>
    <definedName name="_xlnm.Print_Area" localSheetId="2">'Анкета ИД'!$A$1:$G$44</definedName>
    <definedName name="_xlnm.Print_Area" localSheetId="6">'База студентов'!$A$1:$W$11</definedName>
    <definedName name="_xlnm.Print_Area" localSheetId="7">Награды!$B$1:$K$200</definedName>
    <definedName name="_xlnm.Print_Area" localSheetId="1">'Реест ИД'!$B$1:$I$63</definedName>
    <definedName name="_xlnm.Print_Area" localSheetId="0">'Реест ИД сокращен'!$B$1:$I$39</definedName>
    <definedName name="_xlnm.Print_Area" localSheetId="3">'Форма 1 Научные мероприятия'!$A$1:$K$24</definedName>
    <definedName name="_xlnm.Print_Area" localSheetId="4">'Форма 2 Рез интеллектуальн деят'!$A$1:$F$20</definedName>
    <definedName name="_xlnm.Print_Area" localSheetId="5">'Форма 3 Публикации'!$A$1:$N$17</definedName>
    <definedName name="олимпиады">'[1]Техн лист'!$O$3:$O$5</definedName>
    <definedName name="основа">'[1]Техн лист'!$F$3:$F$4</definedName>
    <definedName name="результаты">'Тех лис'!$H$28:$H$33</definedName>
    <definedName name="статус" localSheetId="6">'[1]Техн лист'!$I$3:$I$5</definedName>
    <definedName name="статус">'Тех лис'!$D$28:$D$32</definedName>
    <definedName name="статус_награды">'Тех лис'!$C$28:$C$33</definedName>
    <definedName name="степень">'[1]Техн лист'!$L$3:$L$26</definedName>
    <definedName name="стипендия">'Тех лис'!$F$17:$F$19</definedName>
    <definedName name="уровень" localSheetId="6">'[1]Техн лист'!$E$3:$E$6</definedName>
    <definedName name="уровень">'Тех лис'!$C$9:$C$11</definedName>
    <definedName name="форма" localSheetId="6">'[1]Техн лист'!$H$3:$H$4</definedName>
    <definedName name="форма">'Тех лис'!$G$28:$G$30</definedName>
    <definedName name="форма_обучения">'Тех лис'!$D$9:$D$11</definedName>
  </definedNames>
  <calcPr calcId="125725"/>
</workbook>
</file>

<file path=xl/calcChain.xml><?xml version="1.0" encoding="utf-8"?>
<calcChain xmlns="http://schemas.openxmlformats.org/spreadsheetml/2006/main">
  <c r="A6" i="14"/>
  <c r="M6" s="1"/>
  <c r="A8"/>
  <c r="A20" i="15"/>
  <c r="M20" s="1"/>
  <c r="A5"/>
  <c r="A12"/>
  <c r="M12" s="1"/>
  <c r="A9"/>
  <c r="M9" s="1"/>
  <c r="A6"/>
  <c r="M6" s="1"/>
  <c r="M5"/>
  <c r="A12" i="12"/>
  <c r="A7"/>
  <c r="A8"/>
  <c r="A9"/>
  <c r="A10"/>
  <c r="A11"/>
  <c r="A13"/>
  <c r="A14"/>
  <c r="A15"/>
  <c r="A16"/>
  <c r="A17"/>
  <c r="A6"/>
  <c r="M15" i="14"/>
  <c r="N15"/>
  <c r="M16"/>
  <c r="N16"/>
  <c r="N17"/>
  <c r="M18"/>
  <c r="N18"/>
  <c r="M19"/>
  <c r="N19"/>
  <c r="M20"/>
  <c r="N20"/>
  <c r="N21"/>
  <c r="N22"/>
  <c r="N23"/>
  <c r="N24"/>
  <c r="N11"/>
  <c r="N12"/>
  <c r="M13"/>
  <c r="N13"/>
  <c r="M14"/>
  <c r="N14"/>
  <c r="N18" i="15"/>
  <c r="N19"/>
  <c r="N20"/>
  <c r="A5" i="14"/>
  <c r="M5" s="1"/>
  <c r="N5"/>
  <c r="A10"/>
  <c r="M10" s="1"/>
  <c r="A7" i="15"/>
  <c r="M7" s="1"/>
  <c r="A8"/>
  <c r="M8" s="1"/>
  <c r="A10"/>
  <c r="M10" s="1"/>
  <c r="A11"/>
  <c r="M11" s="1"/>
  <c r="A13"/>
  <c r="M13" s="1"/>
  <c r="A14"/>
  <c r="M14" s="1"/>
  <c r="A15"/>
  <c r="M15" s="1"/>
  <c r="A16"/>
  <c r="M16" s="1"/>
  <c r="A17"/>
  <c r="M17" s="1"/>
  <c r="A18"/>
  <c r="M18" s="1"/>
  <c r="A19"/>
  <c r="M19" s="1"/>
  <c r="P6" i="12"/>
  <c r="Q7"/>
  <c r="Q8"/>
  <c r="Q9"/>
  <c r="Q10"/>
  <c r="Q11"/>
  <c r="Q12"/>
  <c r="Q13"/>
  <c r="Q14"/>
  <c r="Q15"/>
  <c r="Q16"/>
  <c r="Q17"/>
  <c r="Q6"/>
  <c r="P17"/>
  <c r="P16"/>
  <c r="P15"/>
  <c r="P14"/>
  <c r="P13"/>
  <c r="P12"/>
  <c r="P11"/>
  <c r="P10"/>
  <c r="P9"/>
  <c r="P8"/>
  <c r="P7"/>
  <c r="N5" i="15"/>
  <c r="N6"/>
  <c r="N7"/>
  <c r="N8"/>
  <c r="N9"/>
  <c r="N10"/>
  <c r="N11"/>
  <c r="N12"/>
  <c r="N13"/>
  <c r="N14"/>
  <c r="N15"/>
  <c r="N16"/>
  <c r="N17"/>
  <c r="N10" i="14"/>
  <c r="N6"/>
  <c r="N7"/>
  <c r="N8"/>
  <c r="N9"/>
  <c r="A7"/>
  <c r="A9"/>
  <c r="M9" s="1"/>
  <c r="A21"/>
  <c r="M21" s="1"/>
  <c r="A22"/>
  <c r="M22" s="1"/>
  <c r="A23"/>
  <c r="M23" s="1"/>
  <c r="A24"/>
  <c r="M24" s="1"/>
  <c r="A11"/>
  <c r="M11" s="1"/>
  <c r="A12"/>
  <c r="M12" s="1"/>
  <c r="A17"/>
  <c r="M17" s="1"/>
  <c r="M5" i="18"/>
  <c r="K5"/>
  <c r="J5"/>
  <c r="I5"/>
  <c r="G5"/>
  <c r="F5"/>
  <c r="E5"/>
  <c r="D5"/>
  <c r="C5"/>
  <c r="B5"/>
  <c r="P18" i="12" l="1"/>
  <c r="N28" i="14"/>
  <c r="N21" i="15"/>
  <c r="G18" i="10"/>
  <c r="T5" i="18" s="1"/>
  <c r="M21" i="15"/>
  <c r="G17" i="10"/>
  <c r="V5" i="18" s="1"/>
  <c r="G16" i="10"/>
  <c r="U5" i="18" s="1"/>
  <c r="M7" i="14"/>
  <c r="M28" s="1"/>
  <c r="M8"/>
  <c r="I53" i="17"/>
  <c r="H53"/>
  <c r="G53"/>
  <c r="I52"/>
  <c r="H52"/>
  <c r="G52"/>
  <c r="I51"/>
  <c r="H51"/>
  <c r="G51"/>
  <c r="I50"/>
  <c r="H50"/>
  <c r="G50"/>
  <c r="I49"/>
  <c r="H49"/>
  <c r="G49"/>
  <c r="I48"/>
  <c r="H48"/>
  <c r="G48"/>
  <c r="I47"/>
  <c r="H47"/>
  <c r="G47"/>
  <c r="H45"/>
  <c r="G45"/>
  <c r="H44"/>
  <c r="I39"/>
  <c r="H39"/>
  <c r="G39"/>
  <c r="I38"/>
  <c r="H38"/>
  <c r="G38"/>
  <c r="I37"/>
  <c r="H37"/>
  <c r="G3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63" i="6"/>
  <c r="H63"/>
  <c r="G63"/>
  <c r="I62"/>
  <c r="H62"/>
  <c r="G62"/>
  <c r="I61"/>
  <c r="H61"/>
  <c r="G61"/>
  <c r="I60"/>
  <c r="H60"/>
  <c r="G60"/>
  <c r="I59"/>
  <c r="H59"/>
  <c r="G59"/>
  <c r="I58"/>
  <c r="H58"/>
  <c r="G58"/>
  <c r="I57"/>
  <c r="H57"/>
  <c r="G57"/>
  <c r="H55"/>
  <c r="G55"/>
  <c r="H53"/>
  <c r="I47"/>
  <c r="H47"/>
  <c r="G47"/>
  <c r="I46"/>
  <c r="H46"/>
  <c r="G46"/>
  <c r="I45"/>
  <c r="H45"/>
  <c r="G45"/>
  <c r="I44"/>
  <c r="H44"/>
  <c r="G44"/>
  <c r="I43"/>
  <c r="H43"/>
  <c r="G43"/>
  <c r="I42"/>
  <c r="H42"/>
  <c r="G42"/>
  <c r="I41"/>
  <c r="H41"/>
  <c r="G41"/>
  <c r="I40"/>
  <c r="H40"/>
  <c r="G40"/>
  <c r="I39"/>
  <c r="H39"/>
  <c r="G39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</calcChain>
</file>

<file path=xl/sharedStrings.xml><?xml version="1.0" encoding="utf-8"?>
<sst xmlns="http://schemas.openxmlformats.org/spreadsheetml/2006/main" count="1399" uniqueCount="314">
  <si>
    <t>№ п/п</t>
  </si>
  <si>
    <t>-</t>
  </si>
  <si>
    <t>Вид достижения</t>
  </si>
  <si>
    <t>Конференции</t>
  </si>
  <si>
    <t>Ранг/статус достижения</t>
  </si>
  <si>
    <t>Международные</t>
  </si>
  <si>
    <t>Всероссийские</t>
  </si>
  <si>
    <t>Региональные</t>
  </si>
  <si>
    <t>Внутривузовские</t>
  </si>
  <si>
    <t>Конкурсы</t>
  </si>
  <si>
    <t>Выставки</t>
  </si>
  <si>
    <t>Семинары</t>
  </si>
  <si>
    <t>Учебные мероприятия</t>
  </si>
  <si>
    <t>Олимпиады для студентов и выпускников</t>
  </si>
  <si>
    <t>От государственных органов власти РФ</t>
  </si>
  <si>
    <t>От Министерств и ведомств РФ</t>
  </si>
  <si>
    <t>От Правительства Москвы и Московской области, Мосгордумы</t>
  </si>
  <si>
    <t>Награды за научную деятельность</t>
  </si>
  <si>
    <t>От научных организаций, Фондов, академий (РААСН, РАН и др.)</t>
  </si>
  <si>
    <t>От международных (зарубежных и иностранных) Фондов и  научных организаций</t>
  </si>
  <si>
    <t>От вузов-партнеров АСВ,   спонсоров и попечителей, общественных организаций</t>
  </si>
  <si>
    <t>От МГСУ и др. вузов</t>
  </si>
  <si>
    <t>Научные, научно-практические, научно-технические мероприятия</t>
  </si>
  <si>
    <t>Награды за учебную деятельность</t>
  </si>
  <si>
    <t xml:space="preserve">От Правительства Москвы и Московской области, Мосгордумы  </t>
  </si>
  <si>
    <t>Публикации</t>
  </si>
  <si>
    <t>Международные издания</t>
  </si>
  <si>
    <t>Российские рецензируемые научные издания</t>
  </si>
  <si>
    <t>Издания, индексируемые Web Of Science / Scopus, а также базах данных Astrophysics, PubMed, Mathematics, Chemical, Abstracts, Springer, Agris, GeoRef, MathSciNet, BioOne, Compendex, CiteSeerX и т.п</t>
  </si>
  <si>
    <t>Научные статьи (без дублирования)</t>
  </si>
  <si>
    <t>Доклады</t>
  </si>
  <si>
    <t>Вузовские издания</t>
  </si>
  <si>
    <t>Российские издания</t>
  </si>
  <si>
    <t>Монография</t>
  </si>
  <si>
    <t>Результаты интеллектуальной деятельности</t>
  </si>
  <si>
    <t>Ноу-хау</t>
  </si>
  <si>
    <t>Патент на изобретение, полезную модель, промышленный образец</t>
  </si>
  <si>
    <t>Заявка на изобретение, полезную модель, промышленный образец</t>
  </si>
  <si>
    <t>Свидетельства о регистрации программ ЭВМ, баз данных</t>
  </si>
  <si>
    <t>Повышение квалификации/дополнительное образование</t>
  </si>
  <si>
    <t>Второе высшее образование</t>
  </si>
  <si>
    <t>Курсы повышения квалификации (от 72 часов и более)</t>
  </si>
  <si>
    <t>По направлению подготовки</t>
  </si>
  <si>
    <t>Языковые курсы повышения квалификации (от 72 часов и более)</t>
  </si>
  <si>
    <t>Тип достижения</t>
  </si>
  <si>
    <t>Max.</t>
  </si>
  <si>
    <t>Спортивная и общественная деятельность</t>
  </si>
  <si>
    <t>Все мероприятия</t>
  </si>
  <si>
    <t>Поощрение</t>
  </si>
  <si>
    <t>3 место</t>
  </si>
  <si>
    <t>1 место</t>
  </si>
  <si>
    <t>2 место</t>
  </si>
  <si>
    <t>Золотая медаль</t>
  </si>
  <si>
    <t>Диплом</t>
  </si>
  <si>
    <t>Премия</t>
  </si>
  <si>
    <t>Премия для поддержки талантливой молодежи</t>
  </si>
  <si>
    <t>Медаль</t>
  </si>
  <si>
    <t>Медаль «Лауреат ВВЦ»</t>
  </si>
  <si>
    <t>Медаль НТТМ</t>
  </si>
  <si>
    <t>Бронзовая медаль</t>
  </si>
  <si>
    <t>Сертификат</t>
  </si>
  <si>
    <t>Диплом участника</t>
  </si>
  <si>
    <t>Памятние призы</t>
  </si>
  <si>
    <t>Серебряная медаль</t>
  </si>
  <si>
    <t>Типы наград</t>
  </si>
  <si>
    <t>Вид награды по ее типу</t>
  </si>
  <si>
    <t>Распределение наград по типу</t>
  </si>
  <si>
    <t>Грамота</t>
  </si>
  <si>
    <t>Благодарсность</t>
  </si>
  <si>
    <t>Приз оргкомитета</t>
  </si>
  <si>
    <t>Премия президента</t>
  </si>
  <si>
    <t>Премия Правительства</t>
  </si>
  <si>
    <t>Знак отличия</t>
  </si>
  <si>
    <t>Благодарность</t>
  </si>
  <si>
    <t>Памятный приз</t>
  </si>
  <si>
    <t>Медаль 1 степени</t>
  </si>
  <si>
    <t>Медаль 2 степени</t>
  </si>
  <si>
    <t>Медаль 3 степени</t>
  </si>
  <si>
    <t>Памятная медаль</t>
  </si>
  <si>
    <t>Статья</t>
  </si>
  <si>
    <t>1 мето</t>
  </si>
  <si>
    <t>Патент</t>
  </si>
  <si>
    <t>Заявка</t>
  </si>
  <si>
    <t>Свидетельство</t>
  </si>
  <si>
    <t>Удостоверение</t>
  </si>
  <si>
    <t>Международные издания, а также издания  баз данных Astrophysics, PubMed, Mathematics, Chemical, Abstracts, Springer, Agris, GeoRef, MathSciNet, BioOne, Compendex, CiteSeerX и т.п</t>
  </si>
  <si>
    <t>Издания, индексируемые Web Of Science / Scopus.</t>
  </si>
  <si>
    <t>Тезисы докладов</t>
  </si>
  <si>
    <t>Российские рецензируемые научные издания (РИНЦ)</t>
  </si>
  <si>
    <t>Не рецензируемые научные издания</t>
  </si>
  <si>
    <t>Научные статьи</t>
  </si>
  <si>
    <t>Учебно-методическая литература</t>
  </si>
  <si>
    <t>Учебник</t>
  </si>
  <si>
    <t>Учебное пособие</t>
  </si>
  <si>
    <t>Другие награды (в том числе внутривузовские награды)</t>
  </si>
  <si>
    <t>От архитектурно-строительных вузов (АСВ),  отраслевых организаций - спонсоров и попечителей АСВ, общественных организаций</t>
  </si>
  <si>
    <t>Участие и победы в мероприятиях (конференции, конкурсы, выставки, семинары и др. мероприятия)</t>
  </si>
  <si>
    <t>Научная (научно-практическая, научно-исследовательская и д.р.) и учебно-методическая публикационная активность</t>
  </si>
  <si>
    <t>Научная (научно-практическая, научно-исследовательская и д.р.) деятельность</t>
  </si>
  <si>
    <t>Награды (ордена, медали, премии, кубки, знаки отличия, дипломы, грамоты, почетные звания и д.р.) за научные научно-практические достижения</t>
  </si>
  <si>
    <t>Студенческие олимпиады, конкурсы, выставки и др.</t>
  </si>
  <si>
    <t>Награды (медали, премии, кубки, знаки отличия, дипломы, грамоты и д.р.) за учебную деятельность</t>
  </si>
  <si>
    <t>Министерств и ведомств РФ</t>
  </si>
  <si>
    <t>Языковые курсы повышения квалификации. Уровень знания: 3 (Beginner – "начинающий", Elementary level – "элементарный", Pre-Intermediate level – "предшествующий среднему"); 2  (Intermediate level – средний уровень, Upper Intermediate level – высокий средний уровень); 3 (Advanced level – продвинутый уровень, Proficient level – практически свободное владение языком).</t>
  </si>
  <si>
    <t>Учебная деятельность и образование</t>
  </si>
  <si>
    <t>От региональных органов власти (Правительства Москвы и Московской области, Мосгордумы и др.), научных организаций, фондов, академий (РААСН, РАН и др.), в том числе международных</t>
  </si>
  <si>
    <t>Награды (медали, премии, кубки, знаки отличия, дипломы, грамоты и д.р.)</t>
  </si>
  <si>
    <t>Другие награды</t>
  </si>
  <si>
    <t>От государственных органов власти РФ, Министерств, ведомств РФ и международных организаций</t>
  </si>
  <si>
    <t>Другие награды (в том числе внутривузовские)</t>
  </si>
  <si>
    <t>Международные издания, а также издания, входящие в   базы данных Astrophysics, PubMed, Mathematics, Chemical, Abstracts, Springer, Agris, GeoRef, MathSciNet, BioOne, Compendex, CiteSeerX и т.п</t>
  </si>
  <si>
    <t>Ранжирование наград (место, уровень, степень и т.д.)</t>
  </si>
  <si>
    <t>Образование</t>
  </si>
  <si>
    <t>Диплом ВПО с отличием</t>
  </si>
  <si>
    <t>Диплом профессиональной подготовки (свыше 250 уч.ч.)</t>
  </si>
  <si>
    <t>Диплом повышения квалификации (от 16 до 72 уч.ч. и свыше 72 уч.ч.)</t>
  </si>
  <si>
    <t>Сертификат/диплом слушателя профессиональных семинаров, тренингов и др.</t>
  </si>
  <si>
    <t>Вспомогательные издания (сборники задач, практикумы и т.д.)</t>
  </si>
  <si>
    <t>Учет индивидуальных достижений поступающих в магистратуру/аспирантуру в 2015 году</t>
  </si>
  <si>
    <t>Учебные курсы и иные учебно-методические издания (объем не менее 0,5 п.л.)</t>
  </si>
  <si>
    <t>Учет баллов за достижения</t>
  </si>
  <si>
    <t>Рекомендация ГАК на поступление в магистратуру/аспирантуру вуза</t>
  </si>
  <si>
    <t>Рекомендация/ходатайство каферд, научных подразделений вузов, общественных организаций, органов власти, вооруженных сил РФ и др. на поступление в вуз (документы не суммируются)</t>
  </si>
  <si>
    <t>Орден</t>
  </si>
  <si>
    <t>Курс</t>
  </si>
  <si>
    <t>E-mail</t>
  </si>
  <si>
    <t>Кафедра</t>
  </si>
  <si>
    <t>Наименование выпускающей кафедры</t>
  </si>
  <si>
    <t>Уровень образования</t>
  </si>
  <si>
    <t xml:space="preserve">Информация об образовании </t>
  </si>
  <si>
    <t>Контактная информация</t>
  </si>
  <si>
    <t>Научное направление</t>
  </si>
  <si>
    <t>Анкета кандидата</t>
  </si>
  <si>
    <t>Индивидуальные достижения в научно-исследователькой деятельности</t>
  </si>
  <si>
    <t>Название статьи</t>
  </si>
  <si>
    <t>Номер, том, страницы</t>
  </si>
  <si>
    <t>Статус</t>
  </si>
  <si>
    <t>Статус конференции</t>
  </si>
  <si>
    <t>Подтверждение</t>
  </si>
  <si>
    <t>Вид публикации</t>
  </si>
  <si>
    <t>Статья в научном журнале</t>
  </si>
  <si>
    <t>Сборник научных трудов</t>
  </si>
  <si>
    <t>Материалы конференции</t>
  </si>
  <si>
    <t>Тезисы докладов / сообщений научной конференции</t>
  </si>
  <si>
    <t>Другое</t>
  </si>
  <si>
    <t>Институт</t>
  </si>
  <si>
    <t>Всероссийские, в том числе с международным участием</t>
  </si>
  <si>
    <t>Региональные, в том числе с международным участием</t>
  </si>
  <si>
    <t>Внутривузовские, в том числе с международным участием</t>
  </si>
  <si>
    <t>Статус журнала</t>
  </si>
  <si>
    <t>ФИО      (полностью)</t>
  </si>
  <si>
    <t>ФИО научного руководителя</t>
  </si>
  <si>
    <t>Наименование мероприятия</t>
  </si>
  <si>
    <t>мероприятия</t>
  </si>
  <si>
    <t>Олимпиады</t>
  </si>
  <si>
    <t>Место проведения (город, адрес)</t>
  </si>
  <si>
    <t>Статус мероприятия</t>
  </si>
  <si>
    <t>Организатор мероприятия</t>
  </si>
  <si>
    <t>Форма участия в мероприятии</t>
  </si>
  <si>
    <t>Форма</t>
  </si>
  <si>
    <t>Очная</t>
  </si>
  <si>
    <t>Заочная</t>
  </si>
  <si>
    <t>Награды</t>
  </si>
  <si>
    <t>Диплом 1 место</t>
  </si>
  <si>
    <t>Диплом 2 место</t>
  </si>
  <si>
    <t>Диплом 3 место</t>
  </si>
  <si>
    <t>Премия Президента</t>
  </si>
  <si>
    <t>Вид результата</t>
  </si>
  <si>
    <t>Результаты</t>
  </si>
  <si>
    <t>Грант</t>
  </si>
  <si>
    <t>Год получения / регистрации</t>
  </si>
  <si>
    <t>ФИО правообладателя / патентообладателя (полностью)</t>
  </si>
  <si>
    <t xml:space="preserve"> </t>
  </si>
  <si>
    <t>Личная подпись студента</t>
  </si>
  <si>
    <r>
      <t xml:space="preserve">Институт </t>
    </r>
    <r>
      <rPr>
        <i/>
        <sz val="14"/>
        <rFont val="Times New Roman"/>
        <family val="1"/>
        <charset val="204"/>
      </rPr>
      <t>(сокращенное наименование)</t>
    </r>
  </si>
  <si>
    <t>Подтверждаю правильность представленных мною сведений.</t>
  </si>
  <si>
    <t>фамилия, имя, отчество</t>
  </si>
  <si>
    <t>должность</t>
  </si>
  <si>
    <t>____._________.2015г.</t>
  </si>
  <si>
    <t>Форма обучения</t>
  </si>
  <si>
    <t>Учет индивидуальных достижений студентов и аспирантов в 2015 году</t>
  </si>
  <si>
    <t>Диплом профессиональной подготовки (свыше 250 уч.ч.) или второе высшее образование</t>
  </si>
  <si>
    <t>Диплом повышения квалификации, сертификат/диплом слушателя профессиональных семинаров, тренингов и др. (от 16 до 72 уч.ч. и свыше 72 уч.ч.)</t>
  </si>
  <si>
    <r>
      <t>Дата рождения</t>
    </r>
    <r>
      <rPr>
        <i/>
        <sz val="14"/>
        <rFont val="Times New Roman"/>
        <family val="1"/>
        <charset val="204"/>
      </rPr>
      <t xml:space="preserve"> (дд.мм.гг.)</t>
    </r>
  </si>
  <si>
    <t>Ознакомлен со следующей информацией (документами):</t>
  </si>
  <si>
    <t>в том числе с:</t>
  </si>
  <si>
    <t>Проинформирован(на) об ответственности за достоверность сведений, указанных в анкете-заявлении.</t>
  </si>
  <si>
    <t>Подтверждаю правильность заполнения анкеты-заявления.</t>
  </si>
  <si>
    <t>Анкета-заявление студента</t>
  </si>
  <si>
    <t>Предоставляю копии или оригиналы документов, указанные в анкете-заявлении, подтверждающие наличие индивидуальных достижений.</t>
  </si>
  <si>
    <t>____.__________ 2015г.</t>
  </si>
  <si>
    <t>Анкета-заявление принята:</t>
  </si>
  <si>
    <t>подпись принявшего</t>
  </si>
  <si>
    <t>институт</t>
  </si>
  <si>
    <t>ИСА</t>
  </si>
  <si>
    <t>ИГЭС</t>
  </si>
  <si>
    <t>ИИЭСМ</t>
  </si>
  <si>
    <t>ИФО</t>
  </si>
  <si>
    <t>уровень</t>
  </si>
  <si>
    <t>Специалист</t>
  </si>
  <si>
    <t>Бакалавриат</t>
  </si>
  <si>
    <t>Магистратура</t>
  </si>
  <si>
    <t>очная</t>
  </si>
  <si>
    <t>очно-заочная</t>
  </si>
  <si>
    <t>заочная</t>
  </si>
  <si>
    <t>кафедра</t>
  </si>
  <si>
    <t>Зарубежные</t>
  </si>
  <si>
    <t>Награда</t>
  </si>
  <si>
    <t xml:space="preserve">● Положением о назначении дополнительных повышенных стипендий за учебную, научно-исследовательскую, общественную, культурно-творческую и спортивную деятельность обучающимся в ФГБОУ ВПО «МГСУ» </t>
  </si>
  <si>
    <t>● Временными правилами проведения конкурса среди  студентов на получение повышенной стипендии за достижения в научно-исследовательской деятельности</t>
  </si>
  <si>
    <t>СОГЛАСОВАНО:</t>
  </si>
  <si>
    <t>Заместитель директора института (филиала) по научной работе</t>
  </si>
  <si>
    <t>подпись</t>
  </si>
  <si>
    <t>Статус награды</t>
  </si>
  <si>
    <t>статус_награды</t>
  </si>
  <si>
    <t>Архитектуры гражданских и промышленных зданий</t>
  </si>
  <si>
    <t>Водоотведения и водной экологии</t>
  </si>
  <si>
    <t>Водоснабжения</t>
  </si>
  <si>
    <t>Высшей математики</t>
  </si>
  <si>
    <t>Гидравлики и водных ресурсов</t>
  </si>
  <si>
    <t>Гидротехнического строительства</t>
  </si>
  <si>
    <t>Железобетонных и каменных конструкций</t>
  </si>
  <si>
    <t>Инженерной геодезии</t>
  </si>
  <si>
    <t>Инженерной геологии и геоэкологии</t>
  </si>
  <si>
    <t>Информатики и прикладной математики</t>
  </si>
  <si>
    <t>Информационных систем, технологий и автоматизации в строительстве</t>
  </si>
  <si>
    <t>Комплексной безопасности в строительстве</t>
  </si>
  <si>
    <t>Конструкций из дерева и пластмасс</t>
  </si>
  <si>
    <t>Менеджмента и инноваций</t>
  </si>
  <si>
    <t>Металлических конструкций</t>
  </si>
  <si>
    <t>Механики грунтов и геотехники</t>
  </si>
  <si>
    <t>Начертательной геометрии и графики</t>
  </si>
  <si>
    <t>Общей химии</t>
  </si>
  <si>
    <t>Организации строительства и управления недвижимостью</t>
  </si>
  <si>
    <t>Отопления и вентиляции</t>
  </si>
  <si>
    <t>Проектирования зданий и градостроительства</t>
  </si>
  <si>
    <t>Сопротивления материалов</t>
  </si>
  <si>
    <t>Строительной механики</t>
  </si>
  <si>
    <t>Строительных материалов</t>
  </si>
  <si>
    <t>Строительства объектов тепловой и атомной энергетики</t>
  </si>
  <si>
    <t>Теоретической механики и аэродинамики</t>
  </si>
  <si>
    <t>Теплотехники и теплогазоснабжения</t>
  </si>
  <si>
    <t>Технологии вяжущих веществ и бетонов</t>
  </si>
  <si>
    <t>Экономики и управления в строительстве</t>
  </si>
  <si>
    <t>Электротехники и электропривода</t>
  </si>
  <si>
    <t>Корпоративная кафедра уникальных объектов городской инфраструктуры</t>
  </si>
  <si>
    <t>Технологии композиционных материалов и прикладной химии</t>
  </si>
  <si>
    <t>Испытаний сооружений</t>
  </si>
  <si>
    <t>Технологий и организации строительного производства</t>
  </si>
  <si>
    <t>Механизации строительства</t>
  </si>
  <si>
    <t>Жилищно-коммунального комплекса</t>
  </si>
  <si>
    <t>Физики</t>
  </si>
  <si>
    <t>Корпоративная кафедра строительства объектов энергетики и электросетевого хозяйства</t>
  </si>
  <si>
    <t>Корпоративная кафедра Строительства объектов атомной отрасли</t>
  </si>
  <si>
    <t>Экономических теорий</t>
  </si>
  <si>
    <t xml:space="preserve">№ зачетной книжки   </t>
  </si>
  <si>
    <t xml:space="preserve">Группа   </t>
  </si>
  <si>
    <t>Фамилия, имя, отчество (полностью)</t>
  </si>
  <si>
    <t>Период времени</t>
  </si>
  <si>
    <t>в течение 2-х лет, предшествующих назначению повышенной стипендии</t>
  </si>
  <si>
    <t>в течение года, предшествующего назначению повышенной стипендии</t>
  </si>
  <si>
    <t>Кол-во, ед.</t>
  </si>
  <si>
    <r>
      <t xml:space="preserve">Направление научно-исследователькой работы  </t>
    </r>
    <r>
      <rPr>
        <i/>
        <sz val="14"/>
        <rFont val="Times New Roman"/>
        <family val="1"/>
        <charset val="204"/>
      </rPr>
      <t>(при наличии)</t>
    </r>
  </si>
  <si>
    <t>Город</t>
  </si>
  <si>
    <t>Всего соав-торов</t>
  </si>
  <si>
    <t>Наименование журнала (или мероприятия)</t>
  </si>
  <si>
    <t>ФИО соавторов (полностью)</t>
  </si>
  <si>
    <t>Год прове-дения</t>
  </si>
  <si>
    <t>Название результата / работы/ награды/ доклада/ экспоната</t>
  </si>
  <si>
    <t>Наименование результата/ работы /награды</t>
  </si>
  <si>
    <t>Результативное участие и победы в мероприятиях (конференции, конкурсы, выставки, семинары и др.)</t>
  </si>
  <si>
    <t>Вид деятельности</t>
  </si>
  <si>
    <t>Научная (научно-практическая, научно-исследовательская и др.) и учебно-методическая публикационная активность</t>
  </si>
  <si>
    <t>Награды (премии, дипломы, грамоты и др.) за научные, научно-практические достижения. Результаты интеллектуальной деятельности (патент, свидетельство др.)</t>
  </si>
  <si>
    <t>Формы 3 «Научная (научно-практическая, научно-исследовательская и др.) и учебно-методическая публикационная активность»</t>
  </si>
  <si>
    <t>претендующего на получение повышенной государственной академической стипендии за достижения в научно-исследовательской деятельности</t>
  </si>
  <si>
    <t>Информационная база учета индивидуальных достижений обучающихся, участвующих в НИР</t>
  </si>
  <si>
    <t>№</t>
  </si>
  <si>
    <t>Научно-исследовательская работа</t>
  </si>
  <si>
    <t>Научный руководитель</t>
  </si>
  <si>
    <t>Публикации (перечень статей, докладов)</t>
  </si>
  <si>
    <t>Научные мероприятия</t>
  </si>
  <si>
    <t>Группа</t>
  </si>
  <si>
    <t>Основа обучения (контр., бюдж.)</t>
  </si>
  <si>
    <t>Телефон (пример:                  8-222-222-22-22)</t>
  </si>
  <si>
    <t>Эл.адрес</t>
  </si>
  <si>
    <t>№ направления</t>
  </si>
  <si>
    <t>Наименование</t>
  </si>
  <si>
    <t>ФИО (полностью)</t>
  </si>
  <si>
    <t>Ученое Звание</t>
  </si>
  <si>
    <t>Учена степень</t>
  </si>
  <si>
    <t>Должность</t>
  </si>
  <si>
    <t xml:space="preserve">Эл.адрес </t>
  </si>
  <si>
    <t>Участие в научных кружках</t>
  </si>
  <si>
    <t>Примечание</t>
  </si>
  <si>
    <t>Телефон (пример:                  +7 (222) 222-22-22)</t>
  </si>
  <si>
    <t>В журналах, входящих в перечень ВАК</t>
  </si>
  <si>
    <t>Итого</t>
  </si>
  <si>
    <t>Год</t>
  </si>
  <si>
    <r>
      <t xml:space="preserve">Контактный телефон (+7 </t>
    </r>
    <r>
      <rPr>
        <i/>
        <sz val="14"/>
        <rFont val="Times New Roman"/>
        <family val="1"/>
        <charset val="204"/>
      </rPr>
      <t>(222) 222-22-22</t>
    </r>
    <r>
      <rPr>
        <sz val="14"/>
        <rFont val="Times New Roman"/>
        <family val="1"/>
        <charset val="204"/>
      </rPr>
      <t>):</t>
    </r>
  </si>
  <si>
    <t>Форма 1. «Результативное участие и победы в мероприятиях (конференции, конкурсы, выставки, олимпиады, семинары и др.)»</t>
  </si>
  <si>
    <t>Конференции, конкурсы, выставки, олимпиады, семинары и др.</t>
  </si>
  <si>
    <t>Награды, результаты интеллектуальной деятельности</t>
  </si>
  <si>
    <r>
      <rPr>
        <b/>
        <sz val="14"/>
        <color theme="1"/>
        <rFont val="Times New Roman"/>
        <family val="1"/>
        <charset val="204"/>
      </rPr>
      <t xml:space="preserve">      -  </t>
    </r>
    <r>
      <rPr>
        <sz val="14"/>
        <color theme="1"/>
        <rFont val="Times New Roman"/>
        <family val="1"/>
        <charset val="204"/>
      </rPr>
      <t>В случае наличия академической задолженности или пересдачи экзамена (зачета) по неуважительной причине в течение 2 следующих друг за другом семестров,  предшествующих назначению стипендии, повышенная стипендия не назначается.</t>
    </r>
  </si>
  <si>
    <r>
      <rPr>
        <b/>
        <sz val="14"/>
        <color theme="1"/>
        <rFont val="Times New Roman"/>
        <family val="1"/>
        <charset val="204"/>
      </rPr>
      <t xml:space="preserve">      -  </t>
    </r>
    <r>
      <rPr>
        <sz val="14"/>
        <color theme="1"/>
        <rFont val="Times New Roman"/>
        <family val="1"/>
        <charset val="204"/>
      </rPr>
      <t>Студенты, утратившие право на получение государственной академической стипендии по результатам промежуточной аттестации, не получают дополнительную повышенную стипендию, начиная с первого числа следующего за окончанием промежуточной аттестации месяца.</t>
    </r>
  </si>
  <si>
    <t>Вид получаемой стипендии</t>
  </si>
  <si>
    <t>стипендия Президента РФ</t>
  </si>
  <si>
    <t>стипендия Правительства РФ</t>
  </si>
  <si>
    <t>Академическая стипендия</t>
  </si>
  <si>
    <t>Форма 2. «Награды (премии, дипломы, грамоты и др.) за научные, научно-практические достижения. Результаты интеллектуальной деятельности (патент, свидетельство др.)»</t>
  </si>
  <si>
    <t>ИЭУИС</t>
  </si>
  <si>
    <t>Мытищ. филиал</t>
  </si>
  <si>
    <t>Автор (ФИО полностью)</t>
  </si>
  <si>
    <r>
      <t xml:space="preserve">     </t>
    </r>
    <r>
      <rPr>
        <b/>
        <sz val="14"/>
        <color theme="1"/>
        <rFont val="Times New Roman"/>
        <family val="1"/>
        <charset val="204"/>
      </rPr>
      <t xml:space="preserve"> -  </t>
    </r>
    <r>
      <rPr>
        <sz val="14"/>
        <color theme="1"/>
        <rFont val="Times New Roman"/>
        <family val="1"/>
        <charset val="204"/>
      </rPr>
      <t>Повышенная стипендия может назначаться только студентам, обучающимся по очной форме за счет средств федерального бюджета по образовательным программам высшего профессионального образования.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</si>
</sst>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"/>
      <name val="Calibri"/>
      <family val="2"/>
      <charset val="204"/>
    </font>
    <font>
      <sz val="8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4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4" fontId="2" fillId="0" borderId="33" xfId="0" applyNumberFormat="1" applyFont="1" applyFill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9" fontId="2" fillId="0" borderId="7" xfId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vertical="center" wrapText="1"/>
    </xf>
    <xf numFmtId="14" fontId="2" fillId="0" borderId="3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4" fillId="3" borderId="44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/>
    </xf>
    <xf numFmtId="0" fontId="4" fillId="3" borderId="41" xfId="0" applyFont="1" applyFill="1" applyBorder="1" applyAlignment="1">
      <alignment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4" fontId="2" fillId="0" borderId="46" xfId="0" applyNumberFormat="1" applyFont="1" applyFill="1" applyBorder="1" applyAlignment="1">
      <alignment horizontal="center" vertical="center" wrapText="1"/>
    </xf>
    <xf numFmtId="14" fontId="2" fillId="0" borderId="45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46" xfId="0" applyFont="1" applyBorder="1"/>
    <xf numFmtId="0" fontId="2" fillId="0" borderId="45" xfId="0" applyFont="1" applyBorder="1"/>
    <xf numFmtId="0" fontId="2" fillId="0" borderId="54" xfId="0" applyFont="1" applyFill="1" applyBorder="1" applyAlignment="1">
      <alignment horizontal="center" vertical="center" wrapText="1"/>
    </xf>
    <xf numFmtId="14" fontId="2" fillId="0" borderId="54" xfId="0" applyNumberFormat="1" applyFont="1" applyFill="1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14" fontId="2" fillId="0" borderId="45" xfId="0" applyNumberFormat="1" applyFont="1" applyBorder="1" applyAlignment="1">
      <alignment horizontal="center" vertical="center" wrapText="1"/>
    </xf>
    <xf numFmtId="0" fontId="4" fillId="3" borderId="5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5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2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30" fillId="0" borderId="20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4" fillId="0" borderId="40" xfId="0" applyFont="1" applyBorder="1" applyAlignment="1">
      <alignment horizontal="center" vertical="center" wrapText="1"/>
    </xf>
    <xf numFmtId="0" fontId="25" fillId="0" borderId="0" xfId="0" applyFont="1" applyFill="1" applyAlignment="1" applyProtection="1">
      <alignment horizontal="left" vertical="center" indent="1"/>
    </xf>
    <xf numFmtId="0" fontId="10" fillId="0" borderId="0" xfId="0" applyFont="1" applyFill="1" applyBorder="1" applyAlignment="1" applyProtection="1">
      <alignment horizontal="left" vertical="center" indent="1"/>
    </xf>
    <xf numFmtId="0" fontId="30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20" xfId="0" applyFont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9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8" fillId="0" borderId="13" xfId="5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38" fillId="0" borderId="13" xfId="5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12" fillId="4" borderId="1" xfId="38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left" vertical="center" indent="1"/>
    </xf>
    <xf numFmtId="0" fontId="8" fillId="3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left" vertical="center" wrapText="1"/>
    </xf>
    <xf numFmtId="0" fontId="4" fillId="3" borderId="5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left" vertical="center" wrapText="1"/>
    </xf>
    <xf numFmtId="0" fontId="4" fillId="3" borderId="56" xfId="0" applyFont="1" applyFill="1" applyBorder="1" applyAlignment="1">
      <alignment horizontal="left" vertical="center" wrapText="1"/>
    </xf>
    <xf numFmtId="0" fontId="24" fillId="0" borderId="0" xfId="0" applyFont="1" applyFill="1" applyAlignment="1" applyProtection="1">
      <alignment horizontal="left" vertical="center" indent="1"/>
    </xf>
    <xf numFmtId="0" fontId="24" fillId="0" borderId="0" xfId="0" applyFont="1" applyFill="1" applyAlignment="1" applyProtection="1">
      <alignment horizontal="left" vertical="center" wrapText="1" indent="1"/>
    </xf>
    <xf numFmtId="0" fontId="34" fillId="0" borderId="0" xfId="0" applyFont="1" applyFill="1" applyBorder="1" applyAlignment="1" applyProtection="1">
      <alignment vertical="center" wrapText="1"/>
    </xf>
    <xf numFmtId="0" fontId="34" fillId="0" borderId="57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left" vertical="center" indent="1"/>
    </xf>
    <xf numFmtId="0" fontId="30" fillId="0" borderId="20" xfId="0" applyFont="1" applyFill="1" applyBorder="1" applyAlignment="1" applyProtection="1">
      <alignment horizontal="center" vertical="center" wrapText="1"/>
    </xf>
    <xf numFmtId="0" fontId="34" fillId="0" borderId="57" xfId="0" applyFont="1" applyFill="1" applyBorder="1" applyAlignment="1" applyProtection="1">
      <alignment horizontal="center" vertical="top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center" vertical="center"/>
    </xf>
    <xf numFmtId="0" fontId="12" fillId="4" borderId="1" xfId="38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6" borderId="5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64" xfId="0" applyFont="1" applyFill="1" applyBorder="1" applyAlignment="1">
      <alignment horizontal="center" vertical="center" wrapText="1"/>
    </xf>
    <xf numFmtId="0" fontId="8" fillId="6" borderId="66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7" borderId="58" xfId="0" applyFont="1" applyFill="1" applyBorder="1" applyAlignment="1">
      <alignment horizontal="center" vertical="center"/>
    </xf>
    <xf numFmtId="0" fontId="8" fillId="7" borderId="55" xfId="0" applyFont="1" applyFill="1" applyBorder="1" applyAlignment="1">
      <alignment horizontal="center" vertical="center"/>
    </xf>
    <xf numFmtId="0" fontId="8" fillId="7" borderId="56" xfId="0" applyFont="1" applyFill="1" applyBorder="1" applyAlignment="1">
      <alignment horizontal="center" vertical="center"/>
    </xf>
    <xf numFmtId="0" fontId="8" fillId="7" borderId="67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62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8" fillId="8" borderId="58" xfId="0" applyFont="1" applyFill="1" applyBorder="1" applyAlignment="1">
      <alignment horizontal="center" vertical="center"/>
    </xf>
    <xf numFmtId="0" fontId="8" fillId="8" borderId="55" xfId="0" applyFont="1" applyFill="1" applyBorder="1" applyAlignment="1">
      <alignment horizontal="center" vertical="center"/>
    </xf>
    <xf numFmtId="0" fontId="8" fillId="8" borderId="60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0" fontId="10" fillId="9" borderId="47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26" fillId="7" borderId="14" xfId="0" applyFont="1" applyFill="1" applyBorder="1" applyAlignment="1" applyProtection="1">
      <alignment horizontal="center" vertical="center" wrapText="1"/>
      <protection locked="0"/>
    </xf>
    <xf numFmtId="0" fontId="26" fillId="7" borderId="22" xfId="0" applyFont="1" applyFill="1" applyBorder="1" applyAlignment="1" applyProtection="1">
      <alignment horizontal="center" vertical="center" wrapText="1"/>
      <protection locked="0"/>
    </xf>
    <xf numFmtId="0" fontId="26" fillId="7" borderId="19" xfId="0" applyFont="1" applyFill="1" applyBorder="1" applyAlignment="1" applyProtection="1">
      <alignment horizontal="center" vertical="center" wrapText="1"/>
      <protection locked="0"/>
    </xf>
    <xf numFmtId="0" fontId="33" fillId="7" borderId="7" xfId="0" applyFont="1" applyFill="1" applyBorder="1" applyAlignment="1" applyProtection="1">
      <alignment horizontal="center" vertical="center"/>
      <protection locked="0"/>
    </xf>
    <xf numFmtId="0" fontId="35" fillId="8" borderId="29" xfId="0" applyFont="1" applyFill="1" applyBorder="1" applyAlignment="1" applyProtection="1">
      <alignment horizontal="center" vertical="center"/>
      <protection locked="0"/>
    </xf>
    <xf numFmtId="0" fontId="35" fillId="8" borderId="27" xfId="0" applyFont="1" applyFill="1" applyBorder="1" applyAlignment="1" applyProtection="1">
      <alignment horizontal="center" vertical="center"/>
      <protection locked="0"/>
    </xf>
    <xf numFmtId="0" fontId="35" fillId="8" borderId="47" xfId="0" applyFont="1" applyFill="1" applyBorder="1" applyAlignment="1" applyProtection="1">
      <alignment horizontal="center" vertical="center"/>
      <protection locked="0"/>
    </xf>
    <xf numFmtId="0" fontId="26" fillId="8" borderId="5" xfId="0" applyFont="1" applyFill="1" applyBorder="1" applyAlignment="1" applyProtection="1">
      <alignment horizontal="center" vertical="center"/>
      <protection locked="0"/>
    </xf>
    <xf numFmtId="0" fontId="26" fillId="8" borderId="6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32" fillId="8" borderId="3" xfId="0" applyFont="1" applyFill="1" applyBorder="1" applyAlignment="1" applyProtection="1">
      <alignment horizontal="center" vertical="center"/>
      <protection locked="0"/>
    </xf>
    <xf numFmtId="0" fontId="26" fillId="8" borderId="5" xfId="0" applyFont="1" applyFill="1" applyBorder="1" applyAlignment="1" applyProtection="1">
      <alignment vertical="center"/>
      <protection locked="0"/>
    </xf>
    <xf numFmtId="0" fontId="26" fillId="8" borderId="7" xfId="0" applyFont="1" applyFill="1" applyBorder="1" applyAlignment="1" applyProtection="1">
      <alignment horizontal="center" vertical="center" wrapText="1"/>
      <protection locked="0"/>
    </xf>
    <xf numFmtId="0" fontId="26" fillId="8" borderId="8" xfId="0" applyFont="1" applyFill="1" applyBorder="1" applyAlignment="1" applyProtection="1">
      <alignment horizontal="center" vertical="center" wrapText="1"/>
      <protection locked="0"/>
    </xf>
    <xf numFmtId="0" fontId="26" fillId="9" borderId="1" xfId="0" applyFont="1" applyFill="1" applyBorder="1" applyAlignment="1" applyProtection="1">
      <alignment horizontal="center" vertical="center" wrapText="1"/>
      <protection locked="0"/>
    </xf>
    <xf numFmtId="14" fontId="26" fillId="8" borderId="35" xfId="0" applyNumberFormat="1" applyFont="1" applyFill="1" applyBorder="1" applyAlignment="1" applyProtection="1">
      <alignment horizontal="center" vertical="center"/>
      <protection locked="0"/>
    </xf>
    <xf numFmtId="14" fontId="26" fillId="8" borderId="40" xfId="0" applyNumberFormat="1" applyFont="1" applyFill="1" applyBorder="1" applyAlignment="1" applyProtection="1">
      <alignment horizontal="center" vertical="center"/>
      <protection locked="0"/>
    </xf>
    <xf numFmtId="14" fontId="26" fillId="8" borderId="50" xfId="0" applyNumberFormat="1" applyFont="1" applyFill="1" applyBorder="1" applyAlignment="1" applyProtection="1">
      <alignment horizontal="center" vertical="center"/>
      <protection locked="0"/>
    </xf>
    <xf numFmtId="14" fontId="26" fillId="8" borderId="1" xfId="0" applyNumberFormat="1" applyFont="1" applyFill="1" applyBorder="1" applyAlignment="1" applyProtection="1">
      <alignment horizontal="center" vertical="center"/>
      <protection locked="0"/>
    </xf>
    <xf numFmtId="0" fontId="26" fillId="8" borderId="1" xfId="0" applyFont="1" applyFill="1" applyBorder="1" applyAlignment="1" applyProtection="1">
      <alignment horizontal="center" vertical="center"/>
      <protection locked="0"/>
    </xf>
    <xf numFmtId="0" fontId="26" fillId="8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center" vertical="center"/>
    </xf>
    <xf numFmtId="0" fontId="22" fillId="0" borderId="0" xfId="0" applyFont="1" applyProtection="1"/>
    <xf numFmtId="0" fontId="34" fillId="10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8" fillId="0" borderId="0" xfId="0" applyFont="1" applyFill="1" applyAlignment="1" applyProtection="1">
      <alignment wrapText="1"/>
    </xf>
    <xf numFmtId="0" fontId="26" fillId="0" borderId="10" xfId="0" applyFont="1" applyFill="1" applyBorder="1" applyAlignment="1" applyProtection="1">
      <alignment horizontal="right" vertical="center" wrapText="1" indent="1"/>
    </xf>
    <xf numFmtId="0" fontId="26" fillId="0" borderId="11" xfId="0" applyFont="1" applyFill="1" applyBorder="1" applyAlignment="1" applyProtection="1">
      <alignment horizontal="right" vertical="center" wrapText="1" indent="1"/>
    </xf>
    <xf numFmtId="0" fontId="11" fillId="0" borderId="0" xfId="0" applyFont="1" applyBorder="1" applyProtection="1"/>
    <xf numFmtId="0" fontId="26" fillId="0" borderId="2" xfId="0" applyFont="1" applyFill="1" applyBorder="1" applyAlignment="1" applyProtection="1">
      <alignment horizontal="right" vertical="center" indent="1"/>
    </xf>
    <xf numFmtId="0" fontId="26" fillId="0" borderId="1" xfId="0" applyFont="1" applyFill="1" applyBorder="1" applyAlignment="1" applyProtection="1">
      <alignment horizontal="right" vertical="center" indent="1"/>
    </xf>
    <xf numFmtId="0" fontId="26" fillId="0" borderId="14" xfId="0" applyFont="1" applyFill="1" applyBorder="1" applyAlignment="1" applyProtection="1">
      <alignment horizontal="right" vertical="center"/>
    </xf>
    <xf numFmtId="0" fontId="26" fillId="0" borderId="17" xfId="0" applyFont="1" applyFill="1" applyBorder="1" applyAlignment="1" applyProtection="1">
      <alignment horizontal="right" vertical="center"/>
    </xf>
    <xf numFmtId="0" fontId="26" fillId="0" borderId="38" xfId="0" applyFont="1" applyFill="1" applyBorder="1" applyAlignment="1" applyProtection="1">
      <alignment horizontal="right" vertical="center" indent="1"/>
    </xf>
    <xf numFmtId="0" fontId="26" fillId="0" borderId="40" xfId="0" applyFont="1" applyFill="1" applyBorder="1" applyAlignment="1" applyProtection="1">
      <alignment horizontal="right" vertical="center" indent="1"/>
    </xf>
    <xf numFmtId="0" fontId="33" fillId="0" borderId="58" xfId="0" applyFont="1" applyFill="1" applyBorder="1" applyAlignment="1" applyProtection="1">
      <alignment horizontal="center" vertical="center"/>
    </xf>
    <xf numFmtId="0" fontId="33" fillId="0" borderId="55" xfId="0" applyFont="1" applyFill="1" applyBorder="1" applyAlignment="1" applyProtection="1">
      <alignment horizontal="center" vertical="center"/>
    </xf>
    <xf numFmtId="0" fontId="33" fillId="0" borderId="60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right" vertical="center" wrapText="1" indent="1"/>
    </xf>
    <xf numFmtId="0" fontId="26" fillId="0" borderId="1" xfId="0" applyFont="1" applyFill="1" applyBorder="1" applyAlignment="1" applyProtection="1">
      <alignment horizontal="right" vertical="center" wrapText="1" indent="1"/>
    </xf>
    <xf numFmtId="0" fontId="26" fillId="0" borderId="1" xfId="0" applyFont="1" applyFill="1" applyBorder="1" applyAlignment="1" applyProtection="1">
      <alignment horizontal="right" vertical="center" wrapText="1" indent="1"/>
    </xf>
    <xf numFmtId="0" fontId="26" fillId="0" borderId="30" xfId="0" applyFont="1" applyFill="1" applyBorder="1" applyAlignment="1" applyProtection="1">
      <alignment horizontal="right" vertical="center" wrapText="1" indent="1"/>
    </xf>
    <xf numFmtId="0" fontId="26" fillId="0" borderId="7" xfId="0" applyFont="1" applyFill="1" applyBorder="1" applyAlignment="1" applyProtection="1">
      <alignment horizontal="right" vertical="center" wrapText="1" indent="1"/>
    </xf>
    <xf numFmtId="0" fontId="10" fillId="0" borderId="3" xfId="0" applyFont="1" applyFill="1" applyBorder="1" applyAlignment="1" applyProtection="1">
      <alignment horizontal="center" vertical="center"/>
    </xf>
    <xf numFmtId="0" fontId="26" fillId="0" borderId="63" xfId="0" applyFont="1" applyFill="1" applyBorder="1" applyAlignment="1" applyProtection="1">
      <alignment horizontal="right" vertical="center" wrapText="1" indent="1"/>
    </xf>
    <xf numFmtId="0" fontId="26" fillId="0" borderId="61" xfId="0" applyFont="1" applyFill="1" applyBorder="1" applyAlignment="1" applyProtection="1">
      <alignment horizontal="right" vertical="center" wrapText="1" inden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1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right" vertical="center" wrapText="1" indent="1"/>
    </xf>
    <xf numFmtId="0" fontId="26" fillId="0" borderId="5" xfId="0" applyFont="1" applyFill="1" applyBorder="1" applyAlignment="1" applyProtection="1">
      <alignment horizontal="right" vertical="center" wrapText="1" indent="1"/>
    </xf>
    <xf numFmtId="0" fontId="26" fillId="0" borderId="5" xfId="0" applyFont="1" applyFill="1" applyBorder="1" applyAlignment="1" applyProtection="1">
      <alignment horizontal="right" vertical="center" wrapText="1" indent="1"/>
    </xf>
    <xf numFmtId="0" fontId="33" fillId="0" borderId="58" xfId="0" applyFont="1" applyFill="1" applyBorder="1" applyAlignment="1" applyProtection="1">
      <alignment horizontal="center" vertical="center" wrapText="1"/>
    </xf>
    <xf numFmtId="0" fontId="33" fillId="0" borderId="55" xfId="0" applyFont="1" applyFill="1" applyBorder="1" applyAlignment="1" applyProtection="1">
      <alignment horizontal="center" vertical="center" wrapText="1"/>
    </xf>
    <xf numFmtId="0" fontId="33" fillId="0" borderId="6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Protection="1"/>
    <xf numFmtId="0" fontId="26" fillId="0" borderId="2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left" vertical="center" wrapText="1" indent="1"/>
    </xf>
    <xf numFmtId="0" fontId="26" fillId="0" borderId="22" xfId="0" applyFont="1" applyFill="1" applyBorder="1" applyAlignment="1" applyProtection="1">
      <alignment horizontal="left" vertical="center" wrapText="1" indent="1"/>
    </xf>
    <xf numFmtId="0" fontId="26" fillId="0" borderId="17" xfId="0" applyFont="1" applyFill="1" applyBorder="1" applyAlignment="1" applyProtection="1">
      <alignment horizontal="left" vertical="center" wrapText="1" indent="1"/>
    </xf>
    <xf numFmtId="0" fontId="26" fillId="0" borderId="26" xfId="0" applyFont="1" applyFill="1" applyBorder="1" applyAlignment="1" applyProtection="1">
      <alignment horizontal="center" vertical="center" wrapText="1"/>
    </xf>
    <xf numFmtId="0" fontId="26" fillId="0" borderId="61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62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left" vertical="center" wrapText="1" indent="1"/>
    </xf>
    <xf numFmtId="0" fontId="26" fillId="0" borderId="1" xfId="0" applyFont="1" applyFill="1" applyBorder="1" applyAlignment="1" applyProtection="1">
      <alignment horizontal="left" vertical="center" wrapText="1" inden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 wrapText="1" indent="1"/>
    </xf>
    <xf numFmtId="0" fontId="10" fillId="0" borderId="0" xfId="0" applyFont="1" applyAlignment="1" applyProtection="1">
      <alignment horizontal="left" vertical="center" wrapText="1" indent="1"/>
    </xf>
    <xf numFmtId="0" fontId="8" fillId="0" borderId="0" xfId="0" applyFont="1" applyAlignment="1" applyProtection="1">
      <alignment horizontal="left" vertical="center" wrapText="1" indent="1"/>
    </xf>
    <xf numFmtId="0" fontId="8" fillId="0" borderId="0" xfId="0" applyFont="1" applyAlignment="1" applyProtection="1">
      <alignment horizontal="left" wrapText="1" indent="1"/>
    </xf>
    <xf numFmtId="0" fontId="8" fillId="0" borderId="0" xfId="0" applyFont="1" applyAlignment="1" applyProtection="1">
      <alignment wrapText="1"/>
    </xf>
    <xf numFmtId="0" fontId="0" fillId="0" borderId="0" xfId="0" applyBorder="1" applyProtection="1"/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3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3" fillId="0" borderId="0" xfId="0" applyFont="1" applyProtection="1"/>
    <xf numFmtId="0" fontId="8" fillId="0" borderId="20" xfId="0" applyFont="1" applyBorder="1" applyAlignment="1" applyProtection="1">
      <alignment horizontal="center" vertical="center" wrapText="1"/>
    </xf>
    <xf numFmtId="0" fontId="34" fillId="0" borderId="0" xfId="0" applyFont="1" applyProtection="1"/>
    <xf numFmtId="0" fontId="34" fillId="0" borderId="0" xfId="0" applyFont="1" applyAlignment="1" applyProtection="1">
      <alignment horizontal="center" vertical="center"/>
    </xf>
    <xf numFmtId="0" fontId="36" fillId="0" borderId="0" xfId="0" applyFont="1" applyProtection="1"/>
    <xf numFmtId="0" fontId="4" fillId="0" borderId="0" xfId="0" applyFont="1" applyFill="1" applyBorder="1" applyAlignment="1" applyProtection="1">
      <alignment horizontal="center" vertical="center" wrapText="1"/>
    </xf>
  </cellXfs>
  <cellStyles count="43">
    <cellStyle name="Гиперссылка 10" xfId="2"/>
    <cellStyle name="Гиперссылка 10 2" xfId="3"/>
    <cellStyle name="Гиперссылка 13 2" xfId="4"/>
    <cellStyle name="Гиперссылка 15" xfId="5"/>
    <cellStyle name="Гиперссылка 2" xfId="42"/>
    <cellStyle name="Денежный 2" xfId="7"/>
    <cellStyle name="Денежный 3" xfId="6"/>
    <cellStyle name="Обычный" xfId="0" builtinId="0"/>
    <cellStyle name="Обычный 2" xfId="8"/>
    <cellStyle name="Обычный 2 4" xfId="39"/>
    <cellStyle name="Обычный 23" xfId="40"/>
    <cellStyle name="Обычный 33" xfId="41"/>
    <cellStyle name="Обычный_Макет БД _03.04.08" xfId="38"/>
    <cellStyle name="Процентный" xfId="1" builtinId="5"/>
    <cellStyle name="Процентный 10" xfId="10"/>
    <cellStyle name="Процентный 10 10" xfId="11"/>
    <cellStyle name="Процентный 10 11" xfId="12"/>
    <cellStyle name="Процентный 10 12" xfId="13"/>
    <cellStyle name="Процентный 10 13" xfId="14"/>
    <cellStyle name="Процентный 10 14" xfId="15"/>
    <cellStyle name="Процентный 10 15" xfId="16"/>
    <cellStyle name="Процентный 10 16" xfId="17"/>
    <cellStyle name="Процентный 10 17" xfId="18"/>
    <cellStyle name="Процентный 10 18" xfId="19"/>
    <cellStyle name="Процентный 10 19" xfId="20"/>
    <cellStyle name="Процентный 10 2" xfId="21"/>
    <cellStyle name="Процентный 10 20" xfId="22"/>
    <cellStyle name="Процентный 10 21" xfId="23"/>
    <cellStyle name="Процентный 10 22" xfId="24"/>
    <cellStyle name="Процентный 10 3" xfId="25"/>
    <cellStyle name="Процентный 10 4" xfId="26"/>
    <cellStyle name="Процентный 10 5" xfId="27"/>
    <cellStyle name="Процентный 10 6" xfId="28"/>
    <cellStyle name="Процентный 10 7" xfId="29"/>
    <cellStyle name="Процентный 10 8" xfId="30"/>
    <cellStyle name="Процентный 10 9" xfId="31"/>
    <cellStyle name="Процентный 2" xfId="32"/>
    <cellStyle name="Процентный 3" xfId="9"/>
    <cellStyle name="Процентный 4" xfId="37"/>
    <cellStyle name="Финансовый 18" xfId="33"/>
    <cellStyle name="Финансовый 18 2" xfId="34"/>
    <cellStyle name="Финансовый 19" xfId="35"/>
    <cellStyle name="Финансовый 2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1060;&#1086;&#1088;&#1084;&#1072; 3 &#1055;&#1091;&#1073;&#1083;&#1080;&#1082;&#1072;&#1094;&#1080;&#1080;'!A1"/><Relationship Id="rId2" Type="http://schemas.openxmlformats.org/officeDocument/2006/relationships/hyperlink" Target="#'&#1060;&#1086;&#1088;&#1084;&#1072; 2 &#1056;&#1077;&#1079; &#1080;&#1085;&#1090;&#1077;&#1083;&#1083;&#1077;&#1082;&#1090;&#1091;&#1072;&#1083;&#1100;&#1085; &#1076;&#1077;&#1103;&#1090;'!A1"/><Relationship Id="rId1" Type="http://schemas.openxmlformats.org/officeDocument/2006/relationships/hyperlink" Target="#'&#1060;&#1086;&#1088;&#1084;&#1072; 1 &#1053;&#1072;&#1091;&#1095;&#1085;&#1099;&#1077; &#1084;&#1077;&#1088;&#1086;&#1087;&#1088;&#1080;&#1103;&#1090;&#1080;&#1103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&#1060;&#1086;&#1088;&#1084;&#1072; 3 &#1055;&#1091;&#1073;&#1083;&#1080;&#1082;&#1072;&#1094;&#1080;&#1080;'!A1"/><Relationship Id="rId2" Type="http://schemas.openxmlformats.org/officeDocument/2006/relationships/hyperlink" Target="#'&#1040;&#1085;&#1082;&#1077;&#1090;&#1072; &#1048;&#1044;'!A1"/><Relationship Id="rId1" Type="http://schemas.openxmlformats.org/officeDocument/2006/relationships/hyperlink" Target="#'&#1060;&#1086;&#1088;&#1084;&#1072; 2 &#1056;&#1077;&#1079; &#1080;&#1085;&#1090;&#1077;&#1083;&#1083;&#1077;&#1082;&#1090;&#1091;&#1072;&#1083;&#1100;&#1085; &#1076;&#1077;&#1103;&#1090;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&#1060;&#1086;&#1088;&#1084;&#1072; 3 &#1055;&#1091;&#1073;&#1083;&#1080;&#1082;&#1072;&#1094;&#1080;&#1080;'!A1"/><Relationship Id="rId2" Type="http://schemas.openxmlformats.org/officeDocument/2006/relationships/hyperlink" Target="#'&#1060;&#1086;&#1088;&#1084;&#1072; 1 &#1053;&#1072;&#1091;&#1095;&#1085;&#1099;&#1077; &#1084;&#1077;&#1088;&#1086;&#1087;&#1088;&#1080;&#1103;&#1090;&#1080;&#1103;'!A1"/><Relationship Id="rId1" Type="http://schemas.openxmlformats.org/officeDocument/2006/relationships/hyperlink" Target="#'&#1040;&#1085;&#1082;&#1077;&#1090;&#1072; &#1048;&#1044;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&#1060;&#1086;&#1088;&#1084;&#1072; 1 &#1053;&#1072;&#1091;&#1095;&#1085;&#1099;&#1077; &#1084;&#1077;&#1088;&#1086;&#1087;&#1088;&#1080;&#1103;&#1090;&#1080;&#1103;'!A1"/><Relationship Id="rId2" Type="http://schemas.openxmlformats.org/officeDocument/2006/relationships/hyperlink" Target="#'&#1060;&#1086;&#1088;&#1084;&#1072; 2 &#1056;&#1077;&#1079; &#1080;&#1085;&#1090;&#1077;&#1083;&#1083;&#1077;&#1082;&#1090;&#1091;&#1072;&#1083;&#1100;&#1085; &#1076;&#1077;&#1103;&#1090;'!A1"/><Relationship Id="rId1" Type="http://schemas.openxmlformats.org/officeDocument/2006/relationships/hyperlink" Target="#'&#1040;&#1085;&#1082;&#1077;&#1090;&#1072; &#1048;&#1044;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</xdr:colOff>
      <xdr:row>46</xdr:row>
      <xdr:rowOff>11906</xdr:rowOff>
    </xdr:from>
    <xdr:to>
      <xdr:col>6</xdr:col>
      <xdr:colOff>716756</xdr:colOff>
      <xdr:row>48</xdr:row>
      <xdr:rowOff>95250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17318" y="14723701"/>
          <a:ext cx="9263279" cy="56825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 baseline="0">
              <a:latin typeface="Times New Roman" pitchFamily="18" charset="0"/>
              <a:cs typeface="Times New Roman" pitchFamily="18" charset="0"/>
            </a:rPr>
            <a:t>Переход для заполнения </a:t>
          </a:r>
          <a:r>
            <a:rPr lang="ru-RU" sz="1400" b="1" u="sng" baseline="0">
              <a:latin typeface="Times New Roman" pitchFamily="18" charset="0"/>
              <a:cs typeface="Times New Roman" pitchFamily="18" charset="0"/>
            </a:rPr>
            <a:t>Формы 1</a:t>
          </a:r>
          <a:r>
            <a:rPr lang="ru-RU" sz="1400" b="1" baseline="0">
              <a:latin typeface="Times New Roman" pitchFamily="18" charset="0"/>
              <a:cs typeface="Times New Roman" pitchFamily="18" charset="0"/>
            </a:rPr>
            <a:t> «Результативное участие и победы в мероприятиях (конференции, конкурсы, выставки, семинары и др.)</a:t>
          </a:r>
          <a:r>
            <a:rPr lang="ru-RU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»</a:t>
          </a:r>
          <a:endParaRPr lang="ru-RU" sz="1400" b="1" baseline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17318</xdr:colOff>
      <xdr:row>49</xdr:row>
      <xdr:rowOff>35719</xdr:rowOff>
    </xdr:from>
    <xdr:to>
      <xdr:col>6</xdr:col>
      <xdr:colOff>716755</xdr:colOff>
      <xdr:row>52</xdr:row>
      <xdr:rowOff>11906</xdr:rowOff>
    </xdr:to>
    <xdr:sp macro="" textlink="">
      <xdr:nvSpPr>
        <xdr:cNvPr id="6" name="TextBox 5">
          <a:hlinkClick xmlns:r="http://schemas.openxmlformats.org/officeDocument/2006/relationships" r:id="rId2"/>
        </xdr:cNvPr>
        <xdr:cNvSpPr txBox="1"/>
      </xdr:nvSpPr>
      <xdr:spPr>
        <a:xfrm>
          <a:off x="17318" y="15474878"/>
          <a:ext cx="9263278" cy="59098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>
              <a:latin typeface="Times New Roman" pitchFamily="18" charset="0"/>
              <a:cs typeface="Times New Roman" pitchFamily="18" charset="0"/>
            </a:rPr>
            <a:t>Переход для заполнения </a:t>
          </a:r>
          <a:r>
            <a:rPr lang="ru-RU" sz="1400" b="1" i="0" u="sng">
              <a:latin typeface="Times New Roman" pitchFamily="18" charset="0"/>
              <a:cs typeface="Times New Roman" pitchFamily="18" charset="0"/>
            </a:rPr>
            <a:t>Формы 2</a:t>
          </a:r>
          <a:r>
            <a:rPr lang="ru-RU" sz="1400" b="1">
              <a:latin typeface="Times New Roman" pitchFamily="18" charset="0"/>
              <a:cs typeface="Times New Roman" pitchFamily="18" charset="0"/>
            </a:rPr>
            <a:t>  «Награды (премии, дипломы, грамоты и др.) за научные, научно-практические достижения. Результаты интеллектуальной деятельности (патент, свидетельство др.)»</a:t>
          </a:r>
        </a:p>
      </xdr:txBody>
    </xdr:sp>
    <xdr:clientData/>
  </xdr:twoCellAnchor>
  <xdr:twoCellAnchor>
    <xdr:from>
      <xdr:col>0</xdr:col>
      <xdr:colOff>8659</xdr:colOff>
      <xdr:row>52</xdr:row>
      <xdr:rowOff>162358</xdr:rowOff>
    </xdr:from>
    <xdr:to>
      <xdr:col>6</xdr:col>
      <xdr:colOff>711993</xdr:colOff>
      <xdr:row>55</xdr:row>
      <xdr:rowOff>3247</xdr:rowOff>
    </xdr:to>
    <xdr:sp macro="" textlink="">
      <xdr:nvSpPr>
        <xdr:cNvPr id="7" name="TextBox 6">
          <a:hlinkClick xmlns:r="http://schemas.openxmlformats.org/officeDocument/2006/relationships" r:id="rId3"/>
        </xdr:cNvPr>
        <xdr:cNvSpPr txBox="1"/>
      </xdr:nvSpPr>
      <xdr:spPr>
        <a:xfrm>
          <a:off x="8659" y="16216313"/>
          <a:ext cx="9267175" cy="56825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Переход для заполнения </a:t>
          </a:r>
          <a:r>
            <a:rPr lang="ru-RU" sz="14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Формы 3</a:t>
          </a:r>
          <a:r>
            <a:rPr lang="ru-RU" sz="14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«Научная (научно-практическая, научно-исследовательская и др.) и учебно-методическая публикационная активность» </a:t>
          </a:r>
          <a:endParaRPr lang="ru-RU" sz="1400" b="1" baseline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123825</xdr:rowOff>
    </xdr:from>
    <xdr:to>
      <xdr:col>6</xdr:col>
      <xdr:colOff>592931</xdr:colOff>
      <xdr:row>28</xdr:row>
      <xdr:rowOff>121444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2900" y="17364075"/>
          <a:ext cx="7060406" cy="79771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Переход для заполнения Формы 2  «Награды (премии, дипломы, грамоты и др.) за научные, научно-практические достижения. Результаты интеллектуальной деятельности (патент, свидетельство др.)»</a:t>
          </a:r>
        </a:p>
      </xdr:txBody>
    </xdr:sp>
    <xdr:clientData/>
  </xdr:twoCellAnchor>
  <xdr:twoCellAnchor>
    <xdr:from>
      <xdr:col>0</xdr:col>
      <xdr:colOff>76200</xdr:colOff>
      <xdr:row>33</xdr:row>
      <xdr:rowOff>180975</xdr:rowOff>
    </xdr:from>
    <xdr:to>
      <xdr:col>6</xdr:col>
      <xdr:colOff>621506</xdr:colOff>
      <xdr:row>37</xdr:row>
      <xdr:rowOff>178594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371475" y="18421350"/>
          <a:ext cx="7060406" cy="79771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Переход для редактирования Анкеты-заявления</a:t>
          </a:r>
          <a:endParaRPr lang="ru-RU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66675</xdr:colOff>
      <xdr:row>29</xdr:row>
      <xdr:rowOff>0</xdr:rowOff>
    </xdr:from>
    <xdr:to>
      <xdr:col>6</xdr:col>
      <xdr:colOff>611981</xdr:colOff>
      <xdr:row>32</xdr:row>
      <xdr:rowOff>197644</xdr:rowOff>
    </xdr:to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361950" y="8239125"/>
          <a:ext cx="7060406" cy="79771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fontAlgn="base"/>
          <a:r>
            <a:rPr lang="ru-RU" sz="14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Переход для заполнения </a:t>
          </a:r>
          <a:r>
            <a:rPr lang="ru-RU" sz="1400" b="1" i="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Формы 3</a:t>
          </a:r>
          <a:r>
            <a:rPr lang="ru-RU" sz="14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«Научная (научно-практическая, научно-исследовательская и др.) и учебно-методическая публикационная активность» </a:t>
          </a:r>
          <a:endParaRPr lang="ru-RU" sz="1400" b="1" baseline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10584</xdr:colOff>
      <xdr:row>31</xdr:row>
      <xdr:rowOff>0</xdr:rowOff>
    </xdr:from>
    <xdr:to>
      <xdr:col>3</xdr:col>
      <xdr:colOff>1324240</xdr:colOff>
      <xdr:row>34</xdr:row>
      <xdr:rowOff>173302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508001" y="10445750"/>
          <a:ext cx="7060406" cy="79771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Переход для редактирования Анкеты-заявления</a:t>
          </a:r>
          <a:endParaRPr lang="ru-RU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1313656</xdr:colOff>
      <xdr:row>29</xdr:row>
      <xdr:rowOff>194469</xdr:rowOff>
    </xdr:to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497417" y="14890750"/>
          <a:ext cx="7060406" cy="79771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ru-RU" sz="14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Переход для редактирования Формы 1 «Научные мероприятия (конференции, олимпиады, конкурсы, выставки, семинары)» в течение года, предшествующего назначению стипендии.</a:t>
          </a:r>
          <a:endParaRPr lang="ru-RU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10583</xdr:colOff>
      <xdr:row>21</xdr:row>
      <xdr:rowOff>84667</xdr:rowOff>
    </xdr:from>
    <xdr:to>
      <xdr:col>3</xdr:col>
      <xdr:colOff>1324239</xdr:colOff>
      <xdr:row>25</xdr:row>
      <xdr:rowOff>78053</xdr:rowOff>
    </xdr:to>
    <xdr:sp macro="" textlink="">
      <xdr:nvSpPr>
        <xdr:cNvPr id="5" name="TextBox 4">
          <a:hlinkClick xmlns:r="http://schemas.openxmlformats.org/officeDocument/2006/relationships" r:id="rId3"/>
        </xdr:cNvPr>
        <xdr:cNvSpPr txBox="1"/>
      </xdr:nvSpPr>
      <xdr:spPr>
        <a:xfrm>
          <a:off x="508000" y="7535334"/>
          <a:ext cx="7060406" cy="79771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Переход для заполнения Формы 3 «Научная (научно-практическая, научноисследовательская и др.) и учебно-методическая публикационная активность»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116682</xdr:rowOff>
    </xdr:from>
    <xdr:to>
      <xdr:col>5</xdr:col>
      <xdr:colOff>881062</xdr:colOff>
      <xdr:row>30</xdr:row>
      <xdr:rowOff>35719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5280" y="8851107"/>
          <a:ext cx="7736682" cy="51911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Переход для редактирования Анкеты-заявления</a:t>
          </a:r>
        </a:p>
      </xdr:txBody>
    </xdr:sp>
    <xdr:clientData/>
  </xdr:twoCellAnchor>
  <xdr:twoCellAnchor>
    <xdr:from>
      <xdr:col>0</xdr:col>
      <xdr:colOff>0</xdr:colOff>
      <xdr:row>18</xdr:row>
      <xdr:rowOff>190500</xdr:rowOff>
    </xdr:from>
    <xdr:to>
      <xdr:col>5</xdr:col>
      <xdr:colOff>892968</xdr:colOff>
      <xdr:row>22</xdr:row>
      <xdr:rowOff>178594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333375" y="10810875"/>
          <a:ext cx="7060406" cy="79771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Переход для заполнения Формы 2 «Научные мероприятия (конференции, олимпиады, конкурсы, выставки, семинары)» в течение года, предшествующего назначению стипендии.</a:t>
          </a:r>
          <a:endParaRPr lang="ru-RU" sz="1100"/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5</xdr:col>
      <xdr:colOff>892968</xdr:colOff>
      <xdr:row>27</xdr:row>
      <xdr:rowOff>9525</xdr:rowOff>
    </xdr:to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333375" y="8010525"/>
          <a:ext cx="7760493" cy="7334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Переход для заполнения Формы 1 «Научные мероприятия (конференции, олимпиады, конкурсы, выставки, семинары)» в течение года, предшествующего назначению стипендии.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8;&#1085;&#1076;&#1080;&#1074;&#1080;&#1076;&#1091;&#1072;&#1083;&#1100;&#1085;&#1099;&#1077;%20&#1076;&#1086;&#1089;&#1090;&#1080;&#1078;&#1077;&#1085;&#1080;&#1103;\&#1041;&#1072;&#1079;&#1072;%20&#1053;&#1048;&#1056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nirs\&#1041;&#1040;&#1047;&#1040;%20&#1044;&#1040;&#1053;&#1053;&#1067;&#1061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студентов"/>
      <sheetName val="Публикации"/>
      <sheetName val="Конференции"/>
      <sheetName val="Олимпиады"/>
      <sheetName val="Конкурсы, гранты"/>
      <sheetName val="Стипендия"/>
      <sheetName val="Науч.кружки"/>
      <sheetName val="Справ.стип."/>
      <sheetName val="Справ.кружки"/>
      <sheetName val="Техн лис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</v>
          </cell>
          <cell r="C3" t="str">
            <v>ИИЭСМ</v>
          </cell>
          <cell r="E3" t="str">
            <v>специалист</v>
          </cell>
          <cell r="F3" t="str">
            <v>контр.</v>
          </cell>
          <cell r="G3">
            <v>1</v>
          </cell>
          <cell r="H3" t="str">
            <v>очная</v>
          </cell>
          <cell r="I3" t="str">
            <v>внутривузовская</v>
          </cell>
          <cell r="K3" t="str">
            <v>доцент</v>
          </cell>
          <cell r="L3" t="str">
            <v>канд. архитектуры</v>
          </cell>
          <cell r="M3" t="str">
            <v>асп.</v>
          </cell>
          <cell r="O3" t="str">
            <v>Внутривузовская</v>
          </cell>
        </row>
        <row r="4">
          <cell r="B4">
            <v>2</v>
          </cell>
          <cell r="C4" t="str">
            <v>ИЖКК</v>
          </cell>
          <cell r="E4" t="str">
            <v>магистрант</v>
          </cell>
          <cell r="F4" t="str">
            <v>бюдж.</v>
          </cell>
          <cell r="G4">
            <v>2</v>
          </cell>
          <cell r="H4" t="str">
            <v>заочная</v>
          </cell>
          <cell r="I4" t="str">
            <v>всероссийская</v>
          </cell>
          <cell r="K4" t="str">
            <v>проф.</v>
          </cell>
          <cell r="L4" t="str">
            <v>канд. воен. наук</v>
          </cell>
          <cell r="M4" t="str">
            <v>асс.</v>
          </cell>
          <cell r="O4" t="str">
            <v>Региональная</v>
          </cell>
        </row>
        <row r="5">
          <cell r="B5">
            <v>3</v>
          </cell>
          <cell r="C5" t="str">
            <v>ИСА</v>
          </cell>
          <cell r="E5" t="str">
            <v>бакалавр</v>
          </cell>
          <cell r="G5">
            <v>3</v>
          </cell>
          <cell r="I5" t="str">
            <v>международная</v>
          </cell>
          <cell r="K5" t="str">
            <v>чл.-кор.</v>
          </cell>
          <cell r="L5" t="str">
            <v>канд. ист. наук</v>
          </cell>
          <cell r="M5" t="str">
            <v>вед. науч. сотр.</v>
          </cell>
          <cell r="O5" t="str">
            <v>Международная</v>
          </cell>
        </row>
        <row r="6">
          <cell r="B6">
            <v>4</v>
          </cell>
          <cell r="C6" t="str">
            <v>ИГЭС</v>
          </cell>
          <cell r="E6" t="str">
            <v>аспирант</v>
          </cell>
          <cell r="G6">
            <v>4</v>
          </cell>
          <cell r="K6" t="str">
            <v>акад.</v>
          </cell>
          <cell r="L6" t="str">
            <v>канд. культурологии</v>
          </cell>
          <cell r="M6" t="str">
            <v>гл. науч. сотр.</v>
          </cell>
        </row>
        <row r="7">
          <cell r="B7">
            <v>5</v>
          </cell>
          <cell r="C7" t="str">
            <v>ИЭУИС</v>
          </cell>
          <cell r="G7">
            <v>5</v>
          </cell>
          <cell r="L7" t="str">
            <v>канд. психол. наук</v>
          </cell>
          <cell r="M7" t="str">
            <v>докторант</v>
          </cell>
        </row>
        <row r="8">
          <cell r="B8">
            <v>6</v>
          </cell>
          <cell r="C8" t="str">
            <v>Мытищинский филиал</v>
          </cell>
          <cell r="G8">
            <v>6</v>
          </cell>
          <cell r="L8" t="str">
            <v>канд. социол. наук</v>
          </cell>
          <cell r="M8" t="str">
            <v>доц.</v>
          </cell>
        </row>
        <row r="9">
          <cell r="B9">
            <v>7</v>
          </cell>
          <cell r="C9" t="str">
            <v>ИФО</v>
          </cell>
          <cell r="L9" t="str">
            <v>канд. техн. наук</v>
          </cell>
          <cell r="M9" t="str">
            <v>млад. науч сотр.</v>
          </cell>
        </row>
        <row r="10">
          <cell r="B10">
            <v>8</v>
          </cell>
          <cell r="C10" t="str">
            <v>ИМОЯК</v>
          </cell>
          <cell r="L10" t="str">
            <v>канд. физ-мат. наук</v>
          </cell>
          <cell r="M10" t="str">
            <v>науч. сотр.</v>
          </cell>
        </row>
        <row r="11">
          <cell r="B11">
            <v>9</v>
          </cell>
          <cell r="L11" t="str">
            <v>канд. филол. наук</v>
          </cell>
          <cell r="M11" t="str">
            <v>преп.</v>
          </cell>
        </row>
        <row r="12">
          <cell r="B12">
            <v>10</v>
          </cell>
          <cell r="L12" t="str">
            <v>канд. филос. наук</v>
          </cell>
          <cell r="M12" t="str">
            <v>проф.</v>
          </cell>
        </row>
        <row r="13">
          <cell r="B13">
            <v>11</v>
          </cell>
          <cell r="L13" t="str">
            <v>канд. хим. наук</v>
          </cell>
          <cell r="M13" t="str">
            <v>ст. преп.</v>
          </cell>
        </row>
        <row r="14">
          <cell r="B14">
            <v>12</v>
          </cell>
          <cell r="I14" t="str">
            <v>Архитектура</v>
          </cell>
          <cell r="J14" t="str">
            <v>Архитектуры гражданских и промышленных зданий</v>
          </cell>
          <cell r="L14" t="str">
            <v>канд. экон. наук</v>
          </cell>
          <cell r="M14" t="str">
            <v>стажер</v>
          </cell>
          <cell r="N14">
            <v>1</v>
          </cell>
        </row>
        <row r="15">
          <cell r="B15">
            <v>13</v>
          </cell>
          <cell r="I15" t="str">
            <v>АСП</v>
          </cell>
          <cell r="J15" t="str">
            <v xml:space="preserve">Архитектурно-строительного проектирования              </v>
          </cell>
          <cell r="L15" t="str">
            <v>д-р архитектуры</v>
          </cell>
          <cell r="M15" t="str">
            <v>ст. науч. сотр.</v>
          </cell>
          <cell r="N15">
            <v>2</v>
          </cell>
        </row>
        <row r="16">
          <cell r="B16">
            <v>14</v>
          </cell>
          <cell r="I16" t="str">
            <v>Водоотведения и ВЭ</v>
          </cell>
          <cell r="J16" t="str">
            <v>Водоотведения и водной экологии</v>
          </cell>
          <cell r="L16" t="str">
            <v>д-р воен. наук</v>
          </cell>
          <cell r="N16">
            <v>3</v>
          </cell>
        </row>
        <row r="17">
          <cell r="B17">
            <v>15</v>
          </cell>
          <cell r="I17" t="str">
            <v>Водоснабжения</v>
          </cell>
          <cell r="J17" t="str">
            <v>Водоснабжения</v>
          </cell>
          <cell r="L17" t="str">
            <v>д-р ист. наук</v>
          </cell>
          <cell r="N17">
            <v>4</v>
          </cell>
        </row>
        <row r="18">
          <cell r="B18">
            <v>16</v>
          </cell>
          <cell r="I18" t="str">
            <v>Военная</v>
          </cell>
          <cell r="J18" t="str">
            <v>Военная</v>
          </cell>
          <cell r="L18" t="str">
            <v>д-р культурологии</v>
          </cell>
          <cell r="N18">
            <v>5</v>
          </cell>
        </row>
        <row r="19">
          <cell r="B19">
            <v>17</v>
          </cell>
          <cell r="I19" t="str">
            <v>Высшая математика</v>
          </cell>
          <cell r="J19" t="str">
            <v>Высшей математики</v>
          </cell>
          <cell r="L19" t="str">
            <v>д-р психол. наук</v>
          </cell>
          <cell r="N19">
            <v>6</v>
          </cell>
        </row>
        <row r="20">
          <cell r="B20">
            <v>18</v>
          </cell>
          <cell r="I20" t="str">
            <v>ГиВР</v>
          </cell>
          <cell r="J20" t="str">
            <v>Гидравлики и водных ресурсов</v>
          </cell>
          <cell r="L20" t="str">
            <v>д-р социол. наук</v>
          </cell>
          <cell r="N20">
            <v>7</v>
          </cell>
        </row>
        <row r="21">
          <cell r="B21">
            <v>19</v>
          </cell>
          <cell r="I21" t="str">
            <v>ГС</v>
          </cell>
          <cell r="J21" t="str">
            <v xml:space="preserve">Гидротехнического строительства                                      </v>
          </cell>
          <cell r="L21" t="str">
            <v>д-р техн. наук</v>
          </cell>
          <cell r="N21">
            <v>8</v>
          </cell>
        </row>
        <row r="22">
          <cell r="B22">
            <v>20</v>
          </cell>
          <cell r="I22" t="str">
            <v>ЖБК</v>
          </cell>
          <cell r="J22" t="str">
            <v xml:space="preserve">Железобетонных и каменных конструкций                  </v>
          </cell>
          <cell r="L22" t="str">
            <v>д-р физ-мат. наук</v>
          </cell>
          <cell r="N22">
            <v>9</v>
          </cell>
        </row>
        <row r="23">
          <cell r="B23">
            <v>21</v>
          </cell>
          <cell r="I23" t="str">
            <v>Инж.геодезия</v>
          </cell>
          <cell r="J23" t="str">
            <v>Инженерной геодезии</v>
          </cell>
          <cell r="L23" t="str">
            <v>д-р филол. наук</v>
          </cell>
          <cell r="N23">
            <v>10</v>
          </cell>
        </row>
        <row r="24">
          <cell r="B24">
            <v>22</v>
          </cell>
          <cell r="I24" t="str">
            <v>ИГиГЭ</v>
          </cell>
          <cell r="J24" t="str">
            <v>Инженерной геологии и геоэкологии</v>
          </cell>
          <cell r="L24" t="str">
            <v>д-р филос. наук</v>
          </cell>
        </row>
        <row r="25">
          <cell r="B25">
            <v>23</v>
          </cell>
          <cell r="I25" t="str">
            <v>ИЯ и ПК</v>
          </cell>
          <cell r="J25" t="str">
            <v>Иностранных языков и профессиональной коммуникации</v>
          </cell>
          <cell r="L25" t="str">
            <v>д-р хим. наук</v>
          </cell>
        </row>
        <row r="26">
          <cell r="B26">
            <v>24</v>
          </cell>
          <cell r="I26" t="str">
            <v>ИПМ</v>
          </cell>
          <cell r="J26" t="str">
            <v>Информатики и прикладной математики</v>
          </cell>
          <cell r="L26" t="str">
            <v>д-р экон. наук</v>
          </cell>
        </row>
        <row r="27">
          <cell r="B27">
            <v>25</v>
          </cell>
          <cell r="I27" t="str">
            <v>ИС</v>
          </cell>
          <cell r="J27" t="str">
            <v xml:space="preserve">Испытания сооружений  </v>
          </cell>
        </row>
        <row r="28">
          <cell r="B28">
            <v>26</v>
          </cell>
          <cell r="I28" t="str">
            <v>История</v>
          </cell>
          <cell r="J28" t="str">
            <v>Истории и культурологии</v>
          </cell>
        </row>
        <row r="29">
          <cell r="B29">
            <v>27</v>
          </cell>
          <cell r="I29" t="str">
            <v>ИСТАС</v>
          </cell>
          <cell r="J29" t="str">
            <v>Информационных систем, технологий и автоматизации в   строительстве</v>
          </cell>
        </row>
        <row r="30">
          <cell r="B30">
            <v>28</v>
          </cell>
          <cell r="I30" t="str">
            <v>КБС</v>
          </cell>
          <cell r="J30" t="str">
            <v>Комплексная безопасность в строительстве</v>
          </cell>
        </row>
        <row r="31">
          <cell r="B31">
            <v>29</v>
          </cell>
          <cell r="I31" t="str">
            <v>КДиП</v>
          </cell>
          <cell r="J31" t="str">
            <v xml:space="preserve">Конструкций из дерева и пластмасс                                                               </v>
          </cell>
        </row>
        <row r="32">
          <cell r="B32">
            <v>30</v>
          </cell>
          <cell r="I32" t="str">
            <v>МиИ</v>
          </cell>
          <cell r="J32" t="str">
            <v>Менеджмента и инноваций</v>
          </cell>
        </row>
        <row r="33">
          <cell r="B33">
            <v>31</v>
          </cell>
          <cell r="I33" t="str">
            <v>МГГ</v>
          </cell>
          <cell r="J33" t="str">
            <v>Механики грунтов и геотехники</v>
          </cell>
        </row>
        <row r="34">
          <cell r="B34">
            <v>32</v>
          </cell>
          <cell r="I34" t="str">
            <v>МОДМТМ</v>
          </cell>
          <cell r="J34" t="str">
            <v>Механического оборудования, деталей машин  и технологии  металлов</v>
          </cell>
        </row>
        <row r="35">
          <cell r="B35">
            <v>33</v>
          </cell>
          <cell r="I35" t="str">
            <v>МК</v>
          </cell>
          <cell r="J35" t="str">
            <v>Металлических  конструкций</v>
          </cell>
        </row>
        <row r="36">
          <cell r="B36">
            <v>34</v>
          </cell>
          <cell r="I36" t="str">
            <v>НГиГ</v>
          </cell>
          <cell r="J36" t="str">
            <v xml:space="preserve">Начертательной геометрии и графики </v>
          </cell>
        </row>
        <row r="37">
          <cell r="B37">
            <v>35</v>
          </cell>
          <cell r="I37" t="str">
            <v>Общая химия</v>
          </cell>
          <cell r="J37" t="str">
            <v>Общей химии</v>
          </cell>
        </row>
        <row r="38">
          <cell r="I38" t="str">
            <v>ОСУН</v>
          </cell>
          <cell r="J38" t="str">
            <v>Организации строительства и управления недвижимостью</v>
          </cell>
        </row>
        <row r="39">
          <cell r="I39" t="str">
            <v>ОиВ</v>
          </cell>
          <cell r="J39" t="str">
            <v xml:space="preserve">Отопления и вентиляции   </v>
          </cell>
        </row>
        <row r="40">
          <cell r="I40" t="str">
            <v>Политология</v>
          </cell>
          <cell r="J40" t="str">
            <v>Политологии и социологии</v>
          </cell>
        </row>
        <row r="41">
          <cell r="I41" t="str">
            <v>ПММ</v>
          </cell>
          <cell r="J41" t="str">
            <v>Прикладной механики и математики</v>
          </cell>
        </row>
        <row r="42">
          <cell r="I42" t="str">
            <v>ПЗиГ</v>
          </cell>
          <cell r="J42" t="str">
            <v>Проектирования зданий и градостроительства</v>
          </cell>
        </row>
        <row r="43">
          <cell r="I43" t="str">
            <v>Психология</v>
          </cell>
          <cell r="J43" t="str">
            <v>Психологии</v>
          </cell>
        </row>
        <row r="44">
          <cell r="I44" t="str">
            <v>Русский язык</v>
          </cell>
          <cell r="J44" t="str">
            <v>Русского языка</v>
          </cell>
        </row>
        <row r="45">
          <cell r="I45" t="str">
            <v>Сопромат</v>
          </cell>
          <cell r="J45" t="str">
            <v>Сопротивления материалов</v>
          </cell>
        </row>
        <row r="46">
          <cell r="I46" t="str">
            <v>СПТМ</v>
          </cell>
          <cell r="J46" t="str">
            <v>Строительных и подъемно-транспортных машин</v>
          </cell>
        </row>
        <row r="47">
          <cell r="I47" t="str">
            <v>СОТАЭ</v>
          </cell>
          <cell r="J47" t="str">
            <v>Строительства объектов тепловой и атомной энергетики</v>
          </cell>
        </row>
        <row r="48">
          <cell r="I48" t="str">
            <v>Строит.механика</v>
          </cell>
          <cell r="J48" t="str">
            <v>Строительной механики</v>
          </cell>
        </row>
        <row r="49">
          <cell r="I49" t="str">
            <v>Строит.материалы</v>
          </cell>
          <cell r="J49" t="str">
            <v>Строительных материалов</v>
          </cell>
        </row>
        <row r="50">
          <cell r="I50" t="str">
            <v>ТВВиБ</v>
          </cell>
          <cell r="J50" t="str">
            <v>Технологии вяжущих веществ и бетонов</v>
          </cell>
        </row>
        <row r="51">
          <cell r="I51" t="str">
            <v>Теормех.и аэродинамика</v>
          </cell>
          <cell r="J51" t="str">
            <v>Теоретической механики и аэродинамики</v>
          </cell>
        </row>
        <row r="52">
          <cell r="I52" t="str">
            <v>ТТГС</v>
          </cell>
          <cell r="J52" t="str">
            <v>Теплотехники и теплогазоснабжения</v>
          </cell>
        </row>
        <row r="53">
          <cell r="I53" t="str">
            <v>ТКМиПХ</v>
          </cell>
          <cell r="J53" t="str">
            <v xml:space="preserve">Технологии композитных материалов и прикладной химии                                               </v>
          </cell>
        </row>
        <row r="54">
          <cell r="I54" t="str">
            <v>ТОУС</v>
          </cell>
          <cell r="J54" t="str">
            <v>Технологии, организации и управления в строительстве</v>
          </cell>
        </row>
        <row r="55">
          <cell r="I55" t="str">
            <v>ТОСП</v>
          </cell>
          <cell r="J55" t="str">
            <v>Технологий и организации строительного производства</v>
          </cell>
        </row>
        <row r="56">
          <cell r="I56" t="str">
            <v>ТЭЗ</v>
          </cell>
          <cell r="J56" t="str">
            <v xml:space="preserve">Технической эксплуатации зданий  </v>
          </cell>
        </row>
        <row r="57">
          <cell r="I57" t="str">
            <v>Физика</v>
          </cell>
          <cell r="J57" t="str">
            <v>Физики</v>
          </cell>
        </row>
        <row r="58">
          <cell r="I58" t="str">
            <v>Философия</v>
          </cell>
          <cell r="J58" t="str">
            <v>Философии</v>
          </cell>
        </row>
        <row r="59">
          <cell r="I59" t="str">
            <v>Физвоспитание</v>
          </cell>
          <cell r="J59" t="str">
            <v>Физического воспитания и спорта</v>
          </cell>
        </row>
        <row r="60">
          <cell r="I60" t="str">
            <v>ЭТ</v>
          </cell>
          <cell r="J60" t="str">
            <v>Экономических теорий</v>
          </cell>
        </row>
        <row r="61">
          <cell r="I61" t="str">
            <v>Электротехника</v>
          </cell>
          <cell r="J61" t="str">
            <v>Электротехники и электропривода</v>
          </cell>
        </row>
        <row r="62">
          <cell r="I62" t="str">
            <v>ЭУС</v>
          </cell>
          <cell r="J62" t="str">
            <v>Экономики и управления в строительстве</v>
          </cell>
        </row>
        <row r="63">
          <cell r="J63" t="str">
            <v>Научно-образовательный цент нанотехнологии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ический лист"/>
      <sheetName val="Статьи"/>
      <sheetName val="Лист1 (2)"/>
    </sheetNames>
    <sheetDataSet>
      <sheetData sheetId="0">
        <row r="61">
          <cell r="D61" t="str">
            <v>Кафедра гидравлики</v>
          </cell>
        </row>
        <row r="62">
          <cell r="D62" t="str">
            <v>Кафедра гидротехнических сооружений  </v>
          </cell>
        </row>
        <row r="63">
          <cell r="D63" t="str">
            <v>Кафедра гидроэнергетики и использования водных ресурсов</v>
          </cell>
        </row>
        <row r="64">
          <cell r="D64" t="str">
            <v>Кафедра инженерной геологии и геоэкологии</v>
          </cell>
        </row>
        <row r="65">
          <cell r="D65" t="str">
            <v>Кафедра механики грунтов и геотехники</v>
          </cell>
        </row>
        <row r="66">
          <cell r="D66" t="str">
            <v>Кафедра строительства объектов тепловой и атомной энергетики (СОТАЭ)</v>
          </cell>
        </row>
        <row r="70">
          <cell r="D70" t="str">
            <v>Кафедра городского строительства и коммунального хозяйства</v>
          </cell>
        </row>
        <row r="71">
          <cell r="D71" t="str">
            <v>Кафедра технической эксплуатации зданий</v>
          </cell>
        </row>
        <row r="72">
          <cell r="D72" t="str">
            <v>Кафедра реконструкции и ремонта объектов ЖКК</v>
          </cell>
        </row>
        <row r="73">
          <cell r="D73" t="str">
            <v>Кафедра организации и реновации производства</v>
          </cell>
        </row>
        <row r="74">
          <cell r="D74" t="str">
            <v>Кафедра технологии, механизации и эксплуатации городских автомобильных дорог</v>
          </cell>
        </row>
        <row r="75">
          <cell r="D75" t="str">
            <v>Кафедра государственного и муниципального управления</v>
          </cell>
        </row>
        <row r="76">
          <cell r="D76" t="str">
            <v>Кафедра жилищно-коммунального сервиса</v>
          </cell>
        </row>
        <row r="77">
          <cell r="D77" t="str">
            <v>Кафедра технологий и технического дизайна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view="pageBreakPreview" zoomScale="115" zoomScaleNormal="70" zoomScaleSheetLayoutView="115" workbookViewId="0">
      <pane ySplit="6" topLeftCell="A7" activePane="bottomLeft" state="frozen"/>
      <selection pane="bottomLeft" activeCell="K13" sqref="K13"/>
    </sheetView>
  </sheetViews>
  <sheetFormatPr defaultRowHeight="15.75"/>
  <cols>
    <col min="1" max="1" width="2.42578125" style="154" customWidth="1"/>
    <col min="2" max="2" width="2.28515625" style="156" bestFit="1" customWidth="1"/>
    <col min="3" max="3" width="3.42578125" style="156" bestFit="1" customWidth="1"/>
    <col min="4" max="4" width="23.28515625" style="1" customWidth="1"/>
    <col min="5" max="5" width="54.5703125" style="15" customWidth="1"/>
    <col min="6" max="6" width="6.7109375" style="20" customWidth="1"/>
    <col min="7" max="8" width="6.7109375" style="15" customWidth="1"/>
    <col min="9" max="9" width="12.140625" style="15" bestFit="1" customWidth="1"/>
    <col min="10" max="10" width="15.42578125" style="156" customWidth="1"/>
    <col min="11" max="11" width="21" style="68" customWidth="1"/>
    <col min="12" max="16384" width="9.140625" style="154"/>
  </cols>
  <sheetData>
    <row r="1" spans="2:11" ht="18.75">
      <c r="B1" s="238" t="s">
        <v>180</v>
      </c>
      <c r="C1" s="239"/>
      <c r="D1" s="239"/>
      <c r="E1" s="239"/>
      <c r="F1" s="239"/>
      <c r="G1" s="239"/>
      <c r="H1" s="239"/>
      <c r="I1" s="239"/>
    </row>
    <row r="2" spans="2:11" ht="5.25" customHeight="1" thickBot="1"/>
    <row r="3" spans="2:11" ht="15">
      <c r="B3" s="240" t="s">
        <v>0</v>
      </c>
      <c r="C3" s="241"/>
      <c r="D3" s="241" t="s">
        <v>2</v>
      </c>
      <c r="E3" s="246" t="s">
        <v>4</v>
      </c>
      <c r="F3" s="249" t="s">
        <v>120</v>
      </c>
      <c r="G3" s="250"/>
      <c r="H3" s="250"/>
      <c r="I3" s="251"/>
      <c r="J3" s="229" t="s">
        <v>44</v>
      </c>
    </row>
    <row r="4" spans="2:11" ht="30" customHeight="1">
      <c r="B4" s="242"/>
      <c r="C4" s="243"/>
      <c r="D4" s="243"/>
      <c r="E4" s="247"/>
      <c r="F4" s="232" t="s">
        <v>111</v>
      </c>
      <c r="G4" s="233"/>
      <c r="H4" s="233"/>
      <c r="I4" s="234"/>
      <c r="J4" s="230"/>
      <c r="K4" s="69"/>
    </row>
    <row r="5" spans="2:11">
      <c r="B5" s="242"/>
      <c r="C5" s="243"/>
      <c r="D5" s="243"/>
      <c r="E5" s="247"/>
      <c r="F5" s="35">
        <v>1</v>
      </c>
      <c r="G5" s="151">
        <v>2</v>
      </c>
      <c r="H5" s="151">
        <v>3</v>
      </c>
      <c r="I5" s="36" t="s">
        <v>48</v>
      </c>
      <c r="J5" s="230"/>
    </row>
    <row r="6" spans="2:11" ht="18.75" customHeight="1" thickBot="1">
      <c r="B6" s="244"/>
      <c r="C6" s="245"/>
      <c r="D6" s="245"/>
      <c r="E6" s="248"/>
      <c r="F6" s="140" t="s">
        <v>45</v>
      </c>
      <c r="G6" s="58">
        <v>0.7</v>
      </c>
      <c r="H6" s="59">
        <v>0.5</v>
      </c>
      <c r="I6" s="60">
        <v>0.3</v>
      </c>
      <c r="J6" s="231"/>
      <c r="K6" s="70"/>
    </row>
    <row r="7" spans="2:11" s="6" customFormat="1" ht="16.5" thickBot="1">
      <c r="B7" s="56">
        <v>1</v>
      </c>
      <c r="C7" s="57"/>
      <c r="D7" s="252" t="s">
        <v>98</v>
      </c>
      <c r="E7" s="252"/>
      <c r="F7" s="252"/>
      <c r="G7" s="252"/>
      <c r="H7" s="252"/>
      <c r="I7" s="253"/>
      <c r="J7" s="90"/>
      <c r="K7" s="22"/>
    </row>
    <row r="8" spans="2:11" s="6" customFormat="1" ht="18.75">
      <c r="B8" s="117">
        <v>1</v>
      </c>
      <c r="C8" s="25">
        <v>1</v>
      </c>
      <c r="D8" s="254" t="s">
        <v>96</v>
      </c>
      <c r="E8" s="86" t="s">
        <v>5</v>
      </c>
      <c r="F8" s="46">
        <v>10</v>
      </c>
      <c r="G8" s="99">
        <f t="shared" ref="G8:G16" si="0">ROUND(F8*$G$6,0)</f>
        <v>7</v>
      </c>
      <c r="H8" s="99">
        <f t="shared" ref="H8:H16" si="1">ROUND(F8*$H$6,0)</f>
        <v>5</v>
      </c>
      <c r="I8" s="100">
        <f t="shared" ref="I8:I16" si="2">ROUND(F8*$I$6,0)</f>
        <v>3</v>
      </c>
      <c r="J8" s="65"/>
      <c r="K8" s="22"/>
    </row>
    <row r="9" spans="2:11" s="6" customFormat="1" ht="31.5">
      <c r="B9" s="118">
        <v>1</v>
      </c>
      <c r="C9" s="7">
        <v>2</v>
      </c>
      <c r="D9" s="255"/>
      <c r="E9" s="74" t="s">
        <v>146</v>
      </c>
      <c r="F9" s="42">
        <v>7</v>
      </c>
      <c r="G9" s="101">
        <f t="shared" si="0"/>
        <v>5</v>
      </c>
      <c r="H9" s="101">
        <f t="shared" si="1"/>
        <v>4</v>
      </c>
      <c r="I9" s="102">
        <f t="shared" si="2"/>
        <v>2</v>
      </c>
      <c r="J9" s="91"/>
      <c r="K9" s="22"/>
    </row>
    <row r="10" spans="2:11" s="6" customFormat="1" ht="31.5">
      <c r="B10" s="118">
        <v>1</v>
      </c>
      <c r="C10" s="9">
        <v>3</v>
      </c>
      <c r="D10" s="255"/>
      <c r="E10" s="74" t="s">
        <v>147</v>
      </c>
      <c r="F10" s="42">
        <v>5</v>
      </c>
      <c r="G10" s="101">
        <f t="shared" si="0"/>
        <v>4</v>
      </c>
      <c r="H10" s="101">
        <f t="shared" si="1"/>
        <v>3</v>
      </c>
      <c r="I10" s="102">
        <f t="shared" si="2"/>
        <v>2</v>
      </c>
      <c r="J10" s="91"/>
      <c r="K10" s="22"/>
    </row>
    <row r="11" spans="2:11" s="6" customFormat="1" ht="21" customHeight="1">
      <c r="B11" s="118">
        <v>1</v>
      </c>
      <c r="C11" s="7">
        <v>4</v>
      </c>
      <c r="D11" s="255"/>
      <c r="E11" s="74" t="s">
        <v>148</v>
      </c>
      <c r="F11" s="42">
        <v>4</v>
      </c>
      <c r="G11" s="101">
        <f t="shared" si="0"/>
        <v>3</v>
      </c>
      <c r="H11" s="101">
        <f t="shared" si="1"/>
        <v>2</v>
      </c>
      <c r="I11" s="102">
        <f t="shared" si="2"/>
        <v>1</v>
      </c>
      <c r="J11" s="91"/>
      <c r="K11" s="22"/>
    </row>
    <row r="12" spans="2:11" s="6" customFormat="1" ht="18.75">
      <c r="B12" s="118">
        <v>1</v>
      </c>
      <c r="C12" s="7">
        <v>5</v>
      </c>
      <c r="D12" s="256" t="s">
        <v>99</v>
      </c>
      <c r="E12" s="18" t="s">
        <v>14</v>
      </c>
      <c r="F12" s="42">
        <v>10</v>
      </c>
      <c r="G12" s="101">
        <f t="shared" si="0"/>
        <v>7</v>
      </c>
      <c r="H12" s="101">
        <f t="shared" si="1"/>
        <v>5</v>
      </c>
      <c r="I12" s="102">
        <f t="shared" si="2"/>
        <v>3</v>
      </c>
      <c r="J12" s="91"/>
      <c r="K12" s="22"/>
    </row>
    <row r="13" spans="2:11" s="6" customFormat="1" ht="18.75">
      <c r="B13" s="118">
        <v>1</v>
      </c>
      <c r="C13" s="7">
        <v>6</v>
      </c>
      <c r="D13" s="257"/>
      <c r="E13" s="18" t="s">
        <v>102</v>
      </c>
      <c r="F13" s="42">
        <v>7</v>
      </c>
      <c r="G13" s="101">
        <f t="shared" si="0"/>
        <v>5</v>
      </c>
      <c r="H13" s="101">
        <f t="shared" si="1"/>
        <v>4</v>
      </c>
      <c r="I13" s="102">
        <f t="shared" si="2"/>
        <v>2</v>
      </c>
      <c r="J13" s="91"/>
      <c r="K13" s="22"/>
    </row>
    <row r="14" spans="2:11" s="6" customFormat="1" ht="63">
      <c r="B14" s="118">
        <v>1</v>
      </c>
      <c r="C14" s="7">
        <v>7</v>
      </c>
      <c r="D14" s="257"/>
      <c r="E14" s="18" t="s">
        <v>105</v>
      </c>
      <c r="F14" s="42">
        <v>5</v>
      </c>
      <c r="G14" s="101">
        <f t="shared" si="0"/>
        <v>4</v>
      </c>
      <c r="H14" s="101">
        <f t="shared" si="1"/>
        <v>3</v>
      </c>
      <c r="I14" s="102">
        <f t="shared" si="2"/>
        <v>2</v>
      </c>
      <c r="J14" s="91"/>
      <c r="K14" s="22"/>
    </row>
    <row r="15" spans="2:11" s="6" customFormat="1" ht="47.25">
      <c r="B15" s="118">
        <v>1</v>
      </c>
      <c r="C15" s="7">
        <v>8</v>
      </c>
      <c r="D15" s="257"/>
      <c r="E15" s="18" t="s">
        <v>95</v>
      </c>
      <c r="F15" s="42">
        <v>3</v>
      </c>
      <c r="G15" s="101">
        <f t="shared" si="0"/>
        <v>2</v>
      </c>
      <c r="H15" s="101">
        <f t="shared" si="1"/>
        <v>2</v>
      </c>
      <c r="I15" s="102">
        <f t="shared" si="2"/>
        <v>1</v>
      </c>
      <c r="J15" s="91"/>
      <c r="K15" s="22"/>
    </row>
    <row r="16" spans="2:11" s="6" customFormat="1" ht="18.75">
      <c r="B16" s="118">
        <v>1</v>
      </c>
      <c r="C16" s="7">
        <v>9</v>
      </c>
      <c r="D16" s="258"/>
      <c r="E16" s="18" t="s">
        <v>109</v>
      </c>
      <c r="F16" s="42">
        <v>2</v>
      </c>
      <c r="G16" s="101">
        <f t="shared" si="0"/>
        <v>1</v>
      </c>
      <c r="H16" s="101">
        <f t="shared" si="1"/>
        <v>1</v>
      </c>
      <c r="I16" s="102">
        <f t="shared" si="2"/>
        <v>1</v>
      </c>
      <c r="J16" s="91"/>
      <c r="K16" s="22"/>
    </row>
    <row r="17" spans="2:11" s="6" customFormat="1" ht="31.5">
      <c r="B17" s="118">
        <v>1</v>
      </c>
      <c r="C17" s="7">
        <v>10</v>
      </c>
      <c r="D17" s="259" t="s">
        <v>34</v>
      </c>
      <c r="E17" s="138" t="s">
        <v>36</v>
      </c>
      <c r="F17" s="49">
        <v>10</v>
      </c>
      <c r="G17" s="40" t="s">
        <v>1</v>
      </c>
      <c r="H17" s="40" t="s">
        <v>1</v>
      </c>
      <c r="I17" s="41" t="s">
        <v>1</v>
      </c>
      <c r="J17" s="97"/>
      <c r="K17" s="71"/>
    </row>
    <row r="18" spans="2:11" ht="31.5">
      <c r="B18" s="118">
        <v>1</v>
      </c>
      <c r="C18" s="7">
        <v>11</v>
      </c>
      <c r="D18" s="259"/>
      <c r="E18" s="153" t="s">
        <v>37</v>
      </c>
      <c r="F18" s="50">
        <v>3</v>
      </c>
      <c r="G18" s="40" t="s">
        <v>1</v>
      </c>
      <c r="H18" s="40" t="s">
        <v>1</v>
      </c>
      <c r="I18" s="41" t="s">
        <v>1</v>
      </c>
      <c r="J18" s="129"/>
      <c r="K18" s="71"/>
    </row>
    <row r="19" spans="2:11" ht="31.5">
      <c r="B19" s="118">
        <v>1</v>
      </c>
      <c r="C19" s="7">
        <v>12</v>
      </c>
      <c r="D19" s="259"/>
      <c r="E19" s="153" t="s">
        <v>38</v>
      </c>
      <c r="F19" s="50">
        <v>4</v>
      </c>
      <c r="G19" s="40" t="s">
        <v>1</v>
      </c>
      <c r="H19" s="40" t="s">
        <v>1</v>
      </c>
      <c r="I19" s="41" t="s">
        <v>1</v>
      </c>
      <c r="J19" s="129"/>
      <c r="K19" s="71"/>
    </row>
    <row r="20" spans="2:11" ht="19.5" thickBot="1">
      <c r="B20" s="121">
        <v>1</v>
      </c>
      <c r="C20" s="28">
        <v>13</v>
      </c>
      <c r="D20" s="260"/>
      <c r="E20" s="141" t="s">
        <v>35</v>
      </c>
      <c r="F20" s="55">
        <v>2</v>
      </c>
      <c r="G20" s="119" t="s">
        <v>1</v>
      </c>
      <c r="H20" s="119" t="s">
        <v>1</v>
      </c>
      <c r="I20" s="120" t="s">
        <v>1</v>
      </c>
      <c r="J20" s="130"/>
      <c r="K20" s="71"/>
    </row>
    <row r="21" spans="2:11" s="6" customFormat="1" ht="30" customHeight="1" thickBot="1">
      <c r="B21" s="56">
        <v>2</v>
      </c>
      <c r="C21" s="57"/>
      <c r="D21" s="252" t="s">
        <v>97</v>
      </c>
      <c r="E21" s="252"/>
      <c r="F21" s="252"/>
      <c r="G21" s="252"/>
      <c r="H21" s="252"/>
      <c r="I21" s="253"/>
      <c r="J21" s="131"/>
      <c r="K21" s="22"/>
    </row>
    <row r="22" spans="2:11" s="6" customFormat="1" ht="18.75">
      <c r="B22" s="25">
        <v>2</v>
      </c>
      <c r="C22" s="37">
        <v>1</v>
      </c>
      <c r="D22" s="235" t="s">
        <v>90</v>
      </c>
      <c r="E22" s="27" t="s">
        <v>86</v>
      </c>
      <c r="F22" s="46">
        <v>10</v>
      </c>
      <c r="G22" s="47" t="s">
        <v>1</v>
      </c>
      <c r="H22" s="47" t="s">
        <v>1</v>
      </c>
      <c r="I22" s="48" t="s">
        <v>1</v>
      </c>
      <c r="J22" s="94"/>
      <c r="K22" s="22"/>
    </row>
    <row r="23" spans="2:11" s="6" customFormat="1" ht="63">
      <c r="B23" s="7">
        <v>2</v>
      </c>
      <c r="C23" s="5">
        <v>2</v>
      </c>
      <c r="D23" s="236"/>
      <c r="E23" s="18" t="s">
        <v>85</v>
      </c>
      <c r="F23" s="42">
        <v>7</v>
      </c>
      <c r="G23" s="40" t="s">
        <v>1</v>
      </c>
      <c r="H23" s="40" t="s">
        <v>1</v>
      </c>
      <c r="I23" s="41" t="s">
        <v>1</v>
      </c>
      <c r="J23" s="95"/>
      <c r="K23" s="22"/>
    </row>
    <row r="24" spans="2:11" s="6" customFormat="1" ht="21" customHeight="1">
      <c r="B24" s="7">
        <v>2</v>
      </c>
      <c r="C24" s="5">
        <v>3</v>
      </c>
      <c r="D24" s="236"/>
      <c r="E24" s="18" t="s">
        <v>88</v>
      </c>
      <c r="F24" s="42">
        <v>3</v>
      </c>
      <c r="G24" s="40" t="s">
        <v>1</v>
      </c>
      <c r="H24" s="40" t="s">
        <v>1</v>
      </c>
      <c r="I24" s="41" t="s">
        <v>1</v>
      </c>
      <c r="J24" s="95"/>
      <c r="K24" s="22"/>
    </row>
    <row r="25" spans="2:11" s="6" customFormat="1" ht="18.75">
      <c r="B25" s="7">
        <v>2</v>
      </c>
      <c r="C25" s="5">
        <v>4</v>
      </c>
      <c r="D25" s="237"/>
      <c r="E25" s="21" t="s">
        <v>89</v>
      </c>
      <c r="F25" s="39">
        <v>2</v>
      </c>
      <c r="G25" s="40"/>
      <c r="H25" s="40"/>
      <c r="I25" s="41"/>
      <c r="J25" s="95"/>
      <c r="K25" s="22"/>
    </row>
    <row r="26" spans="2:11" s="6" customFormat="1" ht="18.75">
      <c r="B26" s="7">
        <v>2</v>
      </c>
      <c r="C26" s="5">
        <v>9</v>
      </c>
      <c r="D26" s="257" t="s">
        <v>87</v>
      </c>
      <c r="E26" s="21" t="s">
        <v>86</v>
      </c>
      <c r="F26" s="39">
        <v>7</v>
      </c>
      <c r="G26" s="40" t="s">
        <v>1</v>
      </c>
      <c r="H26" s="40" t="s">
        <v>1</v>
      </c>
      <c r="I26" s="41" t="s">
        <v>1</v>
      </c>
      <c r="J26" s="95"/>
      <c r="K26" s="22"/>
    </row>
    <row r="27" spans="2:11" s="6" customFormat="1" ht="63">
      <c r="B27" s="7">
        <v>2</v>
      </c>
      <c r="C27" s="5">
        <v>10</v>
      </c>
      <c r="D27" s="257"/>
      <c r="E27" s="18" t="s">
        <v>110</v>
      </c>
      <c r="F27" s="42">
        <v>5</v>
      </c>
      <c r="G27" s="40" t="s">
        <v>1</v>
      </c>
      <c r="H27" s="40" t="s">
        <v>1</v>
      </c>
      <c r="I27" s="41" t="s">
        <v>1</v>
      </c>
      <c r="J27" s="95"/>
      <c r="K27" s="22"/>
    </row>
    <row r="28" spans="2:11" s="6" customFormat="1" ht="23.25" customHeight="1">
      <c r="B28" s="7">
        <v>2</v>
      </c>
      <c r="C28" s="5">
        <v>11</v>
      </c>
      <c r="D28" s="257"/>
      <c r="E28" s="18" t="s">
        <v>88</v>
      </c>
      <c r="F28" s="42">
        <v>3</v>
      </c>
      <c r="G28" s="40" t="s">
        <v>1</v>
      </c>
      <c r="H28" s="40" t="s">
        <v>1</v>
      </c>
      <c r="I28" s="41" t="s">
        <v>1</v>
      </c>
      <c r="J28" s="95"/>
      <c r="K28" s="22"/>
    </row>
    <row r="29" spans="2:11" s="6" customFormat="1" ht="19.5" thickBot="1">
      <c r="B29" s="7">
        <v>2</v>
      </c>
      <c r="C29" s="5">
        <v>12</v>
      </c>
      <c r="D29" s="258"/>
      <c r="E29" s="21" t="s">
        <v>89</v>
      </c>
      <c r="F29" s="42">
        <v>2</v>
      </c>
      <c r="G29" s="40" t="s">
        <v>1</v>
      </c>
      <c r="H29" s="40" t="s">
        <v>1</v>
      </c>
      <c r="I29" s="41" t="s">
        <v>1</v>
      </c>
      <c r="J29" s="95"/>
      <c r="K29" s="22"/>
    </row>
    <row r="30" spans="2:11" s="6" customFormat="1" ht="16.5" thickBot="1">
      <c r="B30" s="56">
        <v>3</v>
      </c>
      <c r="C30" s="57"/>
      <c r="D30" s="252" t="s">
        <v>104</v>
      </c>
      <c r="E30" s="252"/>
      <c r="F30" s="252"/>
      <c r="G30" s="252"/>
      <c r="H30" s="252"/>
      <c r="I30" s="253"/>
      <c r="J30" s="90"/>
      <c r="K30" s="22"/>
    </row>
    <row r="31" spans="2:11" s="6" customFormat="1" ht="18.75">
      <c r="B31" s="25">
        <v>3</v>
      </c>
      <c r="C31" s="26">
        <v>1</v>
      </c>
      <c r="D31" s="261" t="s">
        <v>100</v>
      </c>
      <c r="E31" s="27" t="s">
        <v>5</v>
      </c>
      <c r="F31" s="46">
        <v>7</v>
      </c>
      <c r="G31" s="99">
        <f t="shared" ref="G31:G39" si="3">ROUND(F31*$G$6,0)</f>
        <v>5</v>
      </c>
      <c r="H31" s="99">
        <f t="shared" ref="H31:H39" si="4">ROUND(F31*$H$6,0)</f>
        <v>4</v>
      </c>
      <c r="I31" s="100">
        <f t="shared" ref="I31:I39" si="5">ROUND(F31*$I$6,0)</f>
        <v>2</v>
      </c>
      <c r="J31" s="31"/>
      <c r="K31" s="22"/>
    </row>
    <row r="32" spans="2:11" s="6" customFormat="1" ht="18.75">
      <c r="B32" s="7">
        <v>3</v>
      </c>
      <c r="C32" s="150">
        <v>2</v>
      </c>
      <c r="D32" s="257"/>
      <c r="E32" s="18" t="s">
        <v>6</v>
      </c>
      <c r="F32" s="42">
        <v>6</v>
      </c>
      <c r="G32" s="101">
        <f t="shared" si="3"/>
        <v>4</v>
      </c>
      <c r="H32" s="101">
        <f t="shared" si="4"/>
        <v>3</v>
      </c>
      <c r="I32" s="102">
        <f t="shared" si="5"/>
        <v>2</v>
      </c>
      <c r="J32" s="95"/>
      <c r="K32" s="22"/>
    </row>
    <row r="33" spans="2:11" s="6" customFormat="1" ht="18.75">
      <c r="B33" s="7">
        <v>3</v>
      </c>
      <c r="C33" s="150">
        <v>3</v>
      </c>
      <c r="D33" s="257"/>
      <c r="E33" s="18" t="s">
        <v>7</v>
      </c>
      <c r="F33" s="42">
        <v>4</v>
      </c>
      <c r="G33" s="43">
        <f t="shared" si="3"/>
        <v>3</v>
      </c>
      <c r="H33" s="43">
        <f t="shared" si="4"/>
        <v>2</v>
      </c>
      <c r="I33" s="44">
        <f t="shared" si="5"/>
        <v>1</v>
      </c>
      <c r="J33" s="95"/>
      <c r="K33" s="22"/>
    </row>
    <row r="34" spans="2:11" s="6" customFormat="1" ht="18.75">
      <c r="B34" s="7">
        <v>3</v>
      </c>
      <c r="C34" s="150">
        <v>4</v>
      </c>
      <c r="D34" s="258"/>
      <c r="E34" s="18" t="s">
        <v>8</v>
      </c>
      <c r="F34" s="42">
        <v>2</v>
      </c>
      <c r="G34" s="43">
        <f t="shared" si="3"/>
        <v>1</v>
      </c>
      <c r="H34" s="43">
        <f t="shared" si="4"/>
        <v>1</v>
      </c>
      <c r="I34" s="44">
        <f t="shared" si="5"/>
        <v>1</v>
      </c>
      <c r="J34" s="95"/>
      <c r="K34" s="22"/>
    </row>
    <row r="35" spans="2:11" s="6" customFormat="1" ht="18.75">
      <c r="B35" s="7">
        <v>3</v>
      </c>
      <c r="C35" s="150">
        <v>5</v>
      </c>
      <c r="D35" s="256" t="s">
        <v>101</v>
      </c>
      <c r="E35" s="18" t="s">
        <v>14</v>
      </c>
      <c r="F35" s="42">
        <v>7</v>
      </c>
      <c r="G35" s="101">
        <f t="shared" si="3"/>
        <v>5</v>
      </c>
      <c r="H35" s="101">
        <f t="shared" si="4"/>
        <v>4</v>
      </c>
      <c r="I35" s="102">
        <f t="shared" si="5"/>
        <v>2</v>
      </c>
      <c r="J35" s="95"/>
      <c r="K35" s="22"/>
    </row>
    <row r="36" spans="2:11" s="6" customFormat="1" ht="18.75">
      <c r="B36" s="7">
        <v>3</v>
      </c>
      <c r="C36" s="150">
        <v>6</v>
      </c>
      <c r="D36" s="257"/>
      <c r="E36" s="18" t="s">
        <v>102</v>
      </c>
      <c r="F36" s="42">
        <v>6</v>
      </c>
      <c r="G36" s="101">
        <f t="shared" si="3"/>
        <v>4</v>
      </c>
      <c r="H36" s="101">
        <f t="shared" si="4"/>
        <v>3</v>
      </c>
      <c r="I36" s="102">
        <f t="shared" si="5"/>
        <v>2</v>
      </c>
      <c r="J36" s="95"/>
      <c r="K36" s="22"/>
    </row>
    <row r="37" spans="2:11" s="6" customFormat="1" ht="63">
      <c r="B37" s="7">
        <v>3</v>
      </c>
      <c r="C37" s="150">
        <v>7</v>
      </c>
      <c r="D37" s="257"/>
      <c r="E37" s="18" t="s">
        <v>105</v>
      </c>
      <c r="F37" s="42">
        <v>5</v>
      </c>
      <c r="G37" s="43">
        <f t="shared" si="3"/>
        <v>4</v>
      </c>
      <c r="H37" s="43">
        <f t="shared" si="4"/>
        <v>3</v>
      </c>
      <c r="I37" s="44">
        <f t="shared" si="5"/>
        <v>2</v>
      </c>
      <c r="J37" s="95"/>
      <c r="K37" s="22"/>
    </row>
    <row r="38" spans="2:11" s="6" customFormat="1" ht="47.25">
      <c r="B38" s="7">
        <v>3</v>
      </c>
      <c r="C38" s="150">
        <v>8</v>
      </c>
      <c r="D38" s="257"/>
      <c r="E38" s="18" t="s">
        <v>95</v>
      </c>
      <c r="F38" s="42">
        <v>4</v>
      </c>
      <c r="G38" s="43">
        <f t="shared" si="3"/>
        <v>3</v>
      </c>
      <c r="H38" s="43">
        <f t="shared" si="4"/>
        <v>2</v>
      </c>
      <c r="I38" s="44">
        <f t="shared" si="5"/>
        <v>1</v>
      </c>
      <c r="J38" s="95"/>
      <c r="K38" s="22"/>
    </row>
    <row r="39" spans="2:11" s="6" customFormat="1" ht="32.25" thickBot="1">
      <c r="B39" s="7">
        <v>3</v>
      </c>
      <c r="C39" s="150">
        <v>9</v>
      </c>
      <c r="D39" s="258"/>
      <c r="E39" s="18" t="s">
        <v>94</v>
      </c>
      <c r="F39" s="42">
        <v>2</v>
      </c>
      <c r="G39" s="101">
        <f t="shared" si="3"/>
        <v>1</v>
      </c>
      <c r="H39" s="101">
        <f t="shared" si="4"/>
        <v>1</v>
      </c>
      <c r="I39" s="102">
        <f t="shared" si="5"/>
        <v>1</v>
      </c>
      <c r="J39" s="95"/>
      <c r="K39" s="22"/>
    </row>
    <row r="40" spans="2:11" s="6" customFormat="1" ht="19.5" hidden="1" thickBot="1">
      <c r="B40" s="7">
        <v>3</v>
      </c>
      <c r="C40" s="150">
        <v>10</v>
      </c>
      <c r="D40" s="256" t="s">
        <v>112</v>
      </c>
      <c r="E40" s="30" t="s">
        <v>113</v>
      </c>
      <c r="F40" s="49">
        <v>5</v>
      </c>
      <c r="G40" s="52" t="s">
        <v>1</v>
      </c>
      <c r="H40" s="53" t="s">
        <v>1</v>
      </c>
      <c r="I40" s="54" t="s">
        <v>1</v>
      </c>
      <c r="J40" s="97"/>
      <c r="K40" s="71"/>
    </row>
    <row r="41" spans="2:11" s="6" customFormat="1" ht="32.25" hidden="1" thickBot="1">
      <c r="B41" s="7">
        <v>3</v>
      </c>
      <c r="C41" s="150">
        <v>12</v>
      </c>
      <c r="D41" s="257"/>
      <c r="E41" s="30" t="s">
        <v>121</v>
      </c>
      <c r="F41" s="49">
        <v>2</v>
      </c>
      <c r="G41" s="52" t="s">
        <v>1</v>
      </c>
      <c r="H41" s="53" t="s">
        <v>1</v>
      </c>
      <c r="I41" s="54" t="s">
        <v>1</v>
      </c>
      <c r="J41" s="97"/>
      <c r="K41" s="71"/>
    </row>
    <row r="42" spans="2:11" s="6" customFormat="1" ht="63.75" hidden="1" thickBot="1">
      <c r="B42" s="7">
        <v>3</v>
      </c>
      <c r="C42" s="150">
        <v>13</v>
      </c>
      <c r="D42" s="257"/>
      <c r="E42" s="30" t="s">
        <v>122</v>
      </c>
      <c r="F42" s="49">
        <v>2</v>
      </c>
      <c r="G42" s="52" t="s">
        <v>1</v>
      </c>
      <c r="H42" s="53" t="s">
        <v>1</v>
      </c>
      <c r="I42" s="54" t="s">
        <v>1</v>
      </c>
      <c r="J42" s="97"/>
      <c r="K42" s="71"/>
    </row>
    <row r="43" spans="2:11" s="6" customFormat="1" ht="32.25" hidden="1" thickBot="1">
      <c r="B43" s="7">
        <v>3</v>
      </c>
      <c r="C43" s="150">
        <v>14</v>
      </c>
      <c r="D43" s="257"/>
      <c r="E43" s="138" t="s">
        <v>181</v>
      </c>
      <c r="F43" s="49">
        <v>2</v>
      </c>
      <c r="G43" s="52" t="s">
        <v>1</v>
      </c>
      <c r="H43" s="53" t="s">
        <v>1</v>
      </c>
      <c r="I43" s="54" t="s">
        <v>1</v>
      </c>
      <c r="J43" s="97"/>
      <c r="K43" s="71"/>
    </row>
    <row r="44" spans="2:11" s="6" customFormat="1" ht="63.75" hidden="1" thickBot="1">
      <c r="B44" s="7">
        <v>3</v>
      </c>
      <c r="C44" s="150">
        <v>15</v>
      </c>
      <c r="D44" s="257"/>
      <c r="E44" s="153" t="s">
        <v>182</v>
      </c>
      <c r="F44" s="50">
        <v>2</v>
      </c>
      <c r="G44" s="52" t="s">
        <v>1</v>
      </c>
      <c r="H44" s="43">
        <f>ROUND(F44*$H$6,0)</f>
        <v>1</v>
      </c>
      <c r="I44" s="54" t="s">
        <v>1</v>
      </c>
      <c r="J44" s="97"/>
      <c r="K44" s="71"/>
    </row>
    <row r="45" spans="2:11" s="6" customFormat="1" ht="126.75" hidden="1" thickBot="1">
      <c r="B45" s="28">
        <v>3</v>
      </c>
      <c r="C45" s="24">
        <v>17</v>
      </c>
      <c r="D45" s="262"/>
      <c r="E45" s="81" t="s">
        <v>103</v>
      </c>
      <c r="F45" s="55">
        <v>10</v>
      </c>
      <c r="G45" s="122">
        <f>ROUND(F45*$G$6,0)</f>
        <v>7</v>
      </c>
      <c r="H45" s="122">
        <f>ROUND(F45*$H$6,0)</f>
        <v>5</v>
      </c>
      <c r="I45" s="123" t="s">
        <v>1</v>
      </c>
      <c r="J45" s="128"/>
      <c r="K45" s="71"/>
    </row>
    <row r="46" spans="2:11" s="6" customFormat="1" ht="16.5" thickBot="1">
      <c r="B46" s="66">
        <v>4</v>
      </c>
      <c r="C46" s="67"/>
      <c r="D46" s="263" t="s">
        <v>46</v>
      </c>
      <c r="E46" s="263"/>
      <c r="F46" s="263"/>
      <c r="G46" s="263"/>
      <c r="H46" s="263"/>
      <c r="I46" s="264"/>
      <c r="J46" s="90"/>
      <c r="K46" s="71"/>
    </row>
    <row r="47" spans="2:11" s="6" customFormat="1" ht="18.75">
      <c r="B47" s="25">
        <v>4</v>
      </c>
      <c r="C47" s="139">
        <v>1</v>
      </c>
      <c r="D47" s="261" t="s">
        <v>47</v>
      </c>
      <c r="E47" s="105" t="s">
        <v>5</v>
      </c>
      <c r="F47" s="46">
        <v>10</v>
      </c>
      <c r="G47" s="99">
        <f t="shared" ref="G47:G53" si="6">ROUND(F47*$G$6,0)</f>
        <v>7</v>
      </c>
      <c r="H47" s="99">
        <f t="shared" ref="H47:H53" si="7">ROUND(F47*$H$6,0)</f>
        <v>5</v>
      </c>
      <c r="I47" s="100">
        <f t="shared" ref="I47:I53" si="8">ROUND(F47*$I$6,0)</f>
        <v>3</v>
      </c>
      <c r="J47" s="32"/>
      <c r="K47" s="71"/>
    </row>
    <row r="48" spans="2:11" s="6" customFormat="1" ht="18.75">
      <c r="B48" s="7">
        <v>4</v>
      </c>
      <c r="C48" s="152">
        <v>2</v>
      </c>
      <c r="D48" s="257"/>
      <c r="E48" s="106" t="s">
        <v>6</v>
      </c>
      <c r="F48" s="42">
        <v>7</v>
      </c>
      <c r="G48" s="101">
        <f t="shared" si="6"/>
        <v>5</v>
      </c>
      <c r="H48" s="101">
        <f t="shared" si="7"/>
        <v>4</v>
      </c>
      <c r="I48" s="102">
        <f t="shared" si="8"/>
        <v>2</v>
      </c>
      <c r="J48" s="97"/>
      <c r="K48" s="71"/>
    </row>
    <row r="49" spans="2:11" s="6" customFormat="1" ht="18.75">
      <c r="B49" s="7">
        <v>4</v>
      </c>
      <c r="C49" s="152">
        <v>3</v>
      </c>
      <c r="D49" s="257"/>
      <c r="E49" s="106" t="s">
        <v>7</v>
      </c>
      <c r="F49" s="42">
        <v>5</v>
      </c>
      <c r="G49" s="43">
        <f t="shared" si="6"/>
        <v>4</v>
      </c>
      <c r="H49" s="43">
        <f t="shared" si="7"/>
        <v>3</v>
      </c>
      <c r="I49" s="44">
        <f t="shared" si="8"/>
        <v>2</v>
      </c>
      <c r="J49" s="97"/>
      <c r="K49" s="71"/>
    </row>
    <row r="50" spans="2:11" s="6" customFormat="1" ht="18.75">
      <c r="B50" s="7">
        <v>4</v>
      </c>
      <c r="C50" s="152">
        <v>4</v>
      </c>
      <c r="D50" s="258"/>
      <c r="E50" s="106" t="s">
        <v>8</v>
      </c>
      <c r="F50" s="42">
        <v>2</v>
      </c>
      <c r="G50" s="101">
        <f t="shared" si="6"/>
        <v>1</v>
      </c>
      <c r="H50" s="101">
        <f t="shared" si="7"/>
        <v>1</v>
      </c>
      <c r="I50" s="102">
        <f t="shared" si="8"/>
        <v>1</v>
      </c>
      <c r="J50" s="97"/>
      <c r="K50" s="71"/>
    </row>
    <row r="51" spans="2:11" ht="30.75" customHeight="1">
      <c r="B51" s="7">
        <v>4</v>
      </c>
      <c r="C51" s="152">
        <v>5</v>
      </c>
      <c r="D51" s="257" t="s">
        <v>106</v>
      </c>
      <c r="E51" s="108" t="s">
        <v>108</v>
      </c>
      <c r="F51" s="42">
        <v>7</v>
      </c>
      <c r="G51" s="101">
        <f t="shared" si="6"/>
        <v>5</v>
      </c>
      <c r="H51" s="101">
        <f t="shared" si="7"/>
        <v>4</v>
      </c>
      <c r="I51" s="102">
        <f t="shared" si="8"/>
        <v>2</v>
      </c>
      <c r="J51" s="125"/>
    </row>
    <row r="52" spans="2:11" ht="18.75">
      <c r="B52" s="7">
        <v>4</v>
      </c>
      <c r="C52" s="152">
        <v>6</v>
      </c>
      <c r="D52" s="257"/>
      <c r="E52" s="106" t="s">
        <v>7</v>
      </c>
      <c r="F52" s="42">
        <v>5</v>
      </c>
      <c r="G52" s="43">
        <f t="shared" si="6"/>
        <v>4</v>
      </c>
      <c r="H52" s="43">
        <f t="shared" si="7"/>
        <v>3</v>
      </c>
      <c r="I52" s="44">
        <f t="shared" si="8"/>
        <v>2</v>
      </c>
      <c r="J52" s="125"/>
    </row>
    <row r="53" spans="2:11" ht="19.5" thickBot="1">
      <c r="B53" s="28">
        <v>4</v>
      </c>
      <c r="C53" s="141">
        <v>7</v>
      </c>
      <c r="D53" s="262"/>
      <c r="E53" s="107" t="s">
        <v>107</v>
      </c>
      <c r="F53" s="45">
        <v>2</v>
      </c>
      <c r="G53" s="103">
        <f t="shared" si="6"/>
        <v>1</v>
      </c>
      <c r="H53" s="103">
        <f t="shared" si="7"/>
        <v>1</v>
      </c>
      <c r="I53" s="104">
        <f t="shared" si="8"/>
        <v>1</v>
      </c>
      <c r="J53" s="126"/>
    </row>
  </sheetData>
  <autoFilter ref="A6:P50">
    <filterColumn colId="1" showButton="0"/>
  </autoFilter>
  <mergeCells count="21">
    <mergeCell ref="D47:D50"/>
    <mergeCell ref="D51:D53"/>
    <mergeCell ref="D26:D29"/>
    <mergeCell ref="D30:I30"/>
    <mergeCell ref="D31:D34"/>
    <mergeCell ref="D35:D39"/>
    <mergeCell ref="D40:D45"/>
    <mergeCell ref="D46:I46"/>
    <mergeCell ref="J3:J6"/>
    <mergeCell ref="F4:I4"/>
    <mergeCell ref="D22:D25"/>
    <mergeCell ref="B1:I1"/>
    <mergeCell ref="B3:C6"/>
    <mergeCell ref="D3:D6"/>
    <mergeCell ref="E3:E6"/>
    <mergeCell ref="F3:I3"/>
    <mergeCell ref="D7:I7"/>
    <mergeCell ref="D8:D11"/>
    <mergeCell ref="D12:D16"/>
    <mergeCell ref="D17:D20"/>
    <mergeCell ref="D21:I21"/>
  </mergeCells>
  <printOptions horizontalCentered="1"/>
  <pageMargins left="0.39370078740157483" right="0.23622047244094491" top="0.35433070866141736" bottom="0.31496062992125984" header="0.15748031496062992" footer="0.19685039370078741"/>
  <pageSetup paperSize="9" scale="72" orientation="portrait" r:id="rId1"/>
  <rowBreaks count="1" manualBreakCount="1">
    <brk id="29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3"/>
  <sheetViews>
    <sheetView view="pageBreakPreview" topLeftCell="B1" zoomScaleNormal="70" zoomScaleSheetLayoutView="100" workbookViewId="0">
      <pane ySplit="7" topLeftCell="A8" activePane="bottomLeft" state="frozen"/>
      <selection activeCell="B1" sqref="B1"/>
      <selection pane="bottomLeft" activeCell="D12" sqref="D12:D16"/>
    </sheetView>
  </sheetViews>
  <sheetFormatPr defaultRowHeight="15.75"/>
  <cols>
    <col min="1" max="1" width="2.42578125" customWidth="1"/>
    <col min="2" max="2" width="2.28515625" style="2" bestFit="1" customWidth="1"/>
    <col min="3" max="3" width="3.42578125" style="2" bestFit="1" customWidth="1"/>
    <col min="4" max="4" width="23.28515625" style="1" customWidth="1"/>
    <col min="5" max="5" width="54.5703125" style="15" customWidth="1"/>
    <col min="6" max="6" width="6.7109375" style="17" customWidth="1"/>
    <col min="7" max="8" width="6.7109375" style="8" customWidth="1"/>
    <col min="9" max="9" width="12.140625" style="15" bestFit="1" customWidth="1"/>
    <col min="10" max="10" width="15.42578125" style="2" customWidth="1"/>
    <col min="11" max="11" width="21" style="68" customWidth="1"/>
  </cols>
  <sheetData>
    <row r="1" spans="2:11" s="19" customFormat="1" ht="18" customHeight="1">
      <c r="B1" s="238" t="s">
        <v>118</v>
      </c>
      <c r="C1" s="239"/>
      <c r="D1" s="239"/>
      <c r="E1" s="239"/>
      <c r="F1" s="239"/>
      <c r="G1" s="239"/>
      <c r="H1" s="239"/>
      <c r="I1" s="239"/>
      <c r="J1" s="2"/>
      <c r="K1" s="68"/>
    </row>
    <row r="2" spans="2:11" s="19" customFormat="1" ht="12" customHeight="1" thickBot="1">
      <c r="B2" s="2"/>
      <c r="C2" s="2"/>
      <c r="D2" s="1"/>
      <c r="E2" s="15"/>
      <c r="F2" s="20"/>
      <c r="G2" s="15"/>
      <c r="H2" s="15"/>
      <c r="I2" s="15"/>
      <c r="J2" s="2"/>
      <c r="K2" s="68"/>
    </row>
    <row r="3" spans="2:11" ht="17.45" customHeight="1">
      <c r="B3" s="240" t="s">
        <v>0</v>
      </c>
      <c r="C3" s="241"/>
      <c r="D3" s="241" t="s">
        <v>2</v>
      </c>
      <c r="E3" s="246" t="s">
        <v>4</v>
      </c>
      <c r="F3" s="249" t="s">
        <v>120</v>
      </c>
      <c r="G3" s="250"/>
      <c r="H3" s="250"/>
      <c r="I3" s="251"/>
      <c r="J3" s="229" t="s">
        <v>44</v>
      </c>
    </row>
    <row r="4" spans="2:11" ht="27.6" customHeight="1">
      <c r="B4" s="242"/>
      <c r="C4" s="243"/>
      <c r="D4" s="243"/>
      <c r="E4" s="247"/>
      <c r="F4" s="232" t="s">
        <v>111</v>
      </c>
      <c r="G4" s="233"/>
      <c r="H4" s="233"/>
      <c r="I4" s="234"/>
      <c r="J4" s="230"/>
      <c r="K4" s="69"/>
    </row>
    <row r="5" spans="2:11">
      <c r="B5" s="242"/>
      <c r="C5" s="243"/>
      <c r="D5" s="243"/>
      <c r="E5" s="247"/>
      <c r="F5" s="35">
        <v>1</v>
      </c>
      <c r="G5" s="113">
        <v>2</v>
      </c>
      <c r="H5" s="113">
        <v>3</v>
      </c>
      <c r="I5" s="36" t="s">
        <v>48</v>
      </c>
      <c r="J5" s="230"/>
    </row>
    <row r="6" spans="2:11" ht="18.75" customHeight="1" thickBot="1">
      <c r="B6" s="244"/>
      <c r="C6" s="245"/>
      <c r="D6" s="245"/>
      <c r="E6" s="248"/>
      <c r="F6" s="114" t="s">
        <v>45</v>
      </c>
      <c r="G6" s="58">
        <v>0.7</v>
      </c>
      <c r="H6" s="59">
        <v>0.5</v>
      </c>
      <c r="I6" s="60">
        <v>0.3</v>
      </c>
      <c r="J6" s="231"/>
      <c r="K6" s="70"/>
    </row>
    <row r="7" spans="2:11" s="6" customFormat="1" ht="16.5" thickBot="1">
      <c r="B7" s="56">
        <v>1</v>
      </c>
      <c r="C7" s="57"/>
      <c r="D7" s="252" t="s">
        <v>98</v>
      </c>
      <c r="E7" s="252"/>
      <c r="F7" s="252"/>
      <c r="G7" s="252"/>
      <c r="H7" s="252"/>
      <c r="I7" s="253"/>
      <c r="J7" s="90"/>
      <c r="K7" s="22"/>
    </row>
    <row r="8" spans="2:11" s="6" customFormat="1" ht="18.75">
      <c r="B8" s="117">
        <v>1</v>
      </c>
      <c r="C8" s="25">
        <v>1</v>
      </c>
      <c r="D8" s="254" t="s">
        <v>96</v>
      </c>
      <c r="E8" s="86" t="s">
        <v>5</v>
      </c>
      <c r="F8" s="46">
        <v>30</v>
      </c>
      <c r="G8" s="99">
        <f t="shared" ref="G8:G16" si="0">ROUND(F8*$G$6,0)</f>
        <v>21</v>
      </c>
      <c r="H8" s="99">
        <f t="shared" ref="H8:H16" si="1">ROUND(F8*$H$6,0)</f>
        <v>15</v>
      </c>
      <c r="I8" s="100">
        <f t="shared" ref="I8:I16" si="2">ROUND(F8*$I$6,0)</f>
        <v>9</v>
      </c>
      <c r="J8" s="65"/>
      <c r="K8" s="22"/>
    </row>
    <row r="9" spans="2:11" s="6" customFormat="1" ht="18.75">
      <c r="B9" s="118">
        <v>1</v>
      </c>
      <c r="C9" s="7">
        <v>2</v>
      </c>
      <c r="D9" s="255"/>
      <c r="E9" s="74" t="s">
        <v>6</v>
      </c>
      <c r="F9" s="42">
        <v>20</v>
      </c>
      <c r="G9" s="101">
        <f t="shared" si="0"/>
        <v>14</v>
      </c>
      <c r="H9" s="101">
        <f t="shared" si="1"/>
        <v>10</v>
      </c>
      <c r="I9" s="102">
        <f t="shared" si="2"/>
        <v>6</v>
      </c>
      <c r="J9" s="91"/>
      <c r="K9" s="22"/>
    </row>
    <row r="10" spans="2:11" s="6" customFormat="1" ht="18.75">
      <c r="B10" s="118">
        <v>1</v>
      </c>
      <c r="C10" s="9">
        <v>3</v>
      </c>
      <c r="D10" s="255"/>
      <c r="E10" s="74" t="s">
        <v>7</v>
      </c>
      <c r="F10" s="42">
        <v>15</v>
      </c>
      <c r="G10" s="101">
        <f t="shared" si="0"/>
        <v>11</v>
      </c>
      <c r="H10" s="101">
        <f t="shared" si="1"/>
        <v>8</v>
      </c>
      <c r="I10" s="102">
        <f t="shared" si="2"/>
        <v>5</v>
      </c>
      <c r="J10" s="91"/>
      <c r="K10" s="22"/>
    </row>
    <row r="11" spans="2:11" s="6" customFormat="1" ht="21" customHeight="1">
      <c r="B11" s="118">
        <v>1</v>
      </c>
      <c r="C11" s="7">
        <v>4</v>
      </c>
      <c r="D11" s="255"/>
      <c r="E11" s="74" t="s">
        <v>8</v>
      </c>
      <c r="F11" s="42">
        <v>10</v>
      </c>
      <c r="G11" s="101">
        <f t="shared" si="0"/>
        <v>7</v>
      </c>
      <c r="H11" s="101">
        <f t="shared" si="1"/>
        <v>5</v>
      </c>
      <c r="I11" s="102">
        <f t="shared" si="2"/>
        <v>3</v>
      </c>
      <c r="J11" s="91"/>
      <c r="K11" s="22"/>
    </row>
    <row r="12" spans="2:11" s="6" customFormat="1" ht="18.75">
      <c r="B12" s="118">
        <v>1</v>
      </c>
      <c r="C12" s="7">
        <v>5</v>
      </c>
      <c r="D12" s="256" t="s">
        <v>99</v>
      </c>
      <c r="E12" s="18" t="s">
        <v>14</v>
      </c>
      <c r="F12" s="42">
        <v>25</v>
      </c>
      <c r="G12" s="101">
        <f t="shared" si="0"/>
        <v>18</v>
      </c>
      <c r="H12" s="101">
        <f t="shared" si="1"/>
        <v>13</v>
      </c>
      <c r="I12" s="102">
        <f t="shared" si="2"/>
        <v>8</v>
      </c>
      <c r="J12" s="91"/>
      <c r="K12" s="22"/>
    </row>
    <row r="13" spans="2:11" s="6" customFormat="1" ht="18.75">
      <c r="B13" s="118">
        <v>1</v>
      </c>
      <c r="C13" s="7">
        <v>6</v>
      </c>
      <c r="D13" s="257"/>
      <c r="E13" s="18" t="s">
        <v>102</v>
      </c>
      <c r="F13" s="42">
        <v>20</v>
      </c>
      <c r="G13" s="101">
        <f t="shared" si="0"/>
        <v>14</v>
      </c>
      <c r="H13" s="101">
        <f t="shared" si="1"/>
        <v>10</v>
      </c>
      <c r="I13" s="102">
        <f t="shared" si="2"/>
        <v>6</v>
      </c>
      <c r="J13" s="91"/>
      <c r="K13" s="22"/>
    </row>
    <row r="14" spans="2:11" s="6" customFormat="1" ht="63">
      <c r="B14" s="118">
        <v>1</v>
      </c>
      <c r="C14" s="7">
        <v>7</v>
      </c>
      <c r="D14" s="257"/>
      <c r="E14" s="18" t="s">
        <v>105</v>
      </c>
      <c r="F14" s="42">
        <v>15</v>
      </c>
      <c r="G14" s="101">
        <f t="shared" si="0"/>
        <v>11</v>
      </c>
      <c r="H14" s="101">
        <f t="shared" si="1"/>
        <v>8</v>
      </c>
      <c r="I14" s="102">
        <f t="shared" si="2"/>
        <v>5</v>
      </c>
      <c r="J14" s="91"/>
      <c r="K14" s="22"/>
    </row>
    <row r="15" spans="2:11" s="6" customFormat="1" ht="47.25">
      <c r="B15" s="118">
        <v>1</v>
      </c>
      <c r="C15" s="7">
        <v>8</v>
      </c>
      <c r="D15" s="257"/>
      <c r="E15" s="18" t="s">
        <v>95</v>
      </c>
      <c r="F15" s="42">
        <v>10</v>
      </c>
      <c r="G15" s="101">
        <f t="shared" si="0"/>
        <v>7</v>
      </c>
      <c r="H15" s="101">
        <f t="shared" si="1"/>
        <v>5</v>
      </c>
      <c r="I15" s="102">
        <f t="shared" si="2"/>
        <v>3</v>
      </c>
      <c r="J15" s="91"/>
      <c r="K15" s="22"/>
    </row>
    <row r="16" spans="2:11" s="6" customFormat="1" ht="18.75">
      <c r="B16" s="118">
        <v>1</v>
      </c>
      <c r="C16" s="7">
        <v>9</v>
      </c>
      <c r="D16" s="258"/>
      <c r="E16" s="18" t="s">
        <v>109</v>
      </c>
      <c r="F16" s="42">
        <v>5</v>
      </c>
      <c r="G16" s="101">
        <f t="shared" si="0"/>
        <v>4</v>
      </c>
      <c r="H16" s="101">
        <f t="shared" si="1"/>
        <v>3</v>
      </c>
      <c r="I16" s="102">
        <f t="shared" si="2"/>
        <v>2</v>
      </c>
      <c r="J16" s="91"/>
      <c r="K16" s="22"/>
    </row>
    <row r="17" spans="2:11" s="6" customFormat="1" ht="31.5">
      <c r="B17" s="118">
        <v>1</v>
      </c>
      <c r="C17" s="7">
        <v>10</v>
      </c>
      <c r="D17" s="259" t="s">
        <v>34</v>
      </c>
      <c r="E17" s="112" t="s">
        <v>36</v>
      </c>
      <c r="F17" s="49">
        <v>25</v>
      </c>
      <c r="G17" s="40" t="s">
        <v>1</v>
      </c>
      <c r="H17" s="40" t="s">
        <v>1</v>
      </c>
      <c r="I17" s="41" t="s">
        <v>1</v>
      </c>
      <c r="J17" s="97"/>
      <c r="K17" s="71"/>
    </row>
    <row r="18" spans="2:11" s="19" customFormat="1" ht="31.5">
      <c r="B18" s="118">
        <v>1</v>
      </c>
      <c r="C18" s="7">
        <v>11</v>
      </c>
      <c r="D18" s="259"/>
      <c r="E18" s="115" t="s">
        <v>37</v>
      </c>
      <c r="F18" s="50">
        <v>10</v>
      </c>
      <c r="G18" s="40" t="s">
        <v>1</v>
      </c>
      <c r="H18" s="40" t="s">
        <v>1</v>
      </c>
      <c r="I18" s="41" t="s">
        <v>1</v>
      </c>
      <c r="J18" s="129"/>
      <c r="K18" s="71"/>
    </row>
    <row r="19" spans="2:11" s="19" customFormat="1" ht="31.5">
      <c r="B19" s="118">
        <v>1</v>
      </c>
      <c r="C19" s="7">
        <v>12</v>
      </c>
      <c r="D19" s="259"/>
      <c r="E19" s="115" t="s">
        <v>38</v>
      </c>
      <c r="F19" s="50">
        <v>15</v>
      </c>
      <c r="G19" s="40" t="s">
        <v>1</v>
      </c>
      <c r="H19" s="40" t="s">
        <v>1</v>
      </c>
      <c r="I19" s="41" t="s">
        <v>1</v>
      </c>
      <c r="J19" s="129"/>
      <c r="K19" s="71"/>
    </row>
    <row r="20" spans="2:11" s="19" customFormat="1" ht="20.25" customHeight="1" thickBot="1">
      <c r="B20" s="121">
        <v>1</v>
      </c>
      <c r="C20" s="28">
        <v>13</v>
      </c>
      <c r="D20" s="260"/>
      <c r="E20" s="116" t="s">
        <v>35</v>
      </c>
      <c r="F20" s="55">
        <v>10</v>
      </c>
      <c r="G20" s="119" t="s">
        <v>1</v>
      </c>
      <c r="H20" s="119" t="s">
        <v>1</v>
      </c>
      <c r="I20" s="120" t="s">
        <v>1</v>
      </c>
      <c r="J20" s="130"/>
      <c r="K20" s="71"/>
    </row>
    <row r="21" spans="2:11" s="6" customFormat="1" ht="30" customHeight="1" thickBot="1">
      <c r="B21" s="56">
        <v>2</v>
      </c>
      <c r="C21" s="57"/>
      <c r="D21" s="252" t="s">
        <v>97</v>
      </c>
      <c r="E21" s="252"/>
      <c r="F21" s="252"/>
      <c r="G21" s="252"/>
      <c r="H21" s="252"/>
      <c r="I21" s="253"/>
      <c r="J21" s="131"/>
      <c r="K21" s="22"/>
    </row>
    <row r="22" spans="2:11" s="6" customFormat="1" ht="18.75">
      <c r="B22" s="25">
        <v>2</v>
      </c>
      <c r="C22" s="37">
        <v>1</v>
      </c>
      <c r="D22" s="235" t="s">
        <v>90</v>
      </c>
      <c r="E22" s="27" t="s">
        <v>86</v>
      </c>
      <c r="F22" s="46">
        <v>40</v>
      </c>
      <c r="G22" s="47" t="s">
        <v>1</v>
      </c>
      <c r="H22" s="47" t="s">
        <v>1</v>
      </c>
      <c r="I22" s="48" t="s">
        <v>1</v>
      </c>
      <c r="J22" s="94"/>
      <c r="K22" s="22"/>
    </row>
    <row r="23" spans="2:11" s="6" customFormat="1" ht="63">
      <c r="B23" s="7">
        <v>2</v>
      </c>
      <c r="C23" s="5">
        <v>2</v>
      </c>
      <c r="D23" s="236"/>
      <c r="E23" s="18" t="s">
        <v>85</v>
      </c>
      <c r="F23" s="42">
        <v>20</v>
      </c>
      <c r="G23" s="40" t="s">
        <v>1</v>
      </c>
      <c r="H23" s="40" t="s">
        <v>1</v>
      </c>
      <c r="I23" s="41" t="s">
        <v>1</v>
      </c>
      <c r="J23" s="95"/>
      <c r="K23" s="22"/>
    </row>
    <row r="24" spans="2:11" s="6" customFormat="1" ht="21" customHeight="1">
      <c r="B24" s="7">
        <v>2</v>
      </c>
      <c r="C24" s="5">
        <v>3</v>
      </c>
      <c r="D24" s="236"/>
      <c r="E24" s="18" t="s">
        <v>88</v>
      </c>
      <c r="F24" s="42">
        <v>15</v>
      </c>
      <c r="G24" s="40" t="s">
        <v>1</v>
      </c>
      <c r="H24" s="40" t="s">
        <v>1</v>
      </c>
      <c r="I24" s="41" t="s">
        <v>1</v>
      </c>
      <c r="J24" s="95"/>
      <c r="K24" s="22"/>
    </row>
    <row r="25" spans="2:11" s="6" customFormat="1" ht="18.75">
      <c r="B25" s="7">
        <v>2</v>
      </c>
      <c r="C25" s="5">
        <v>4</v>
      </c>
      <c r="D25" s="237"/>
      <c r="E25" s="21" t="s">
        <v>89</v>
      </c>
      <c r="F25" s="39">
        <v>7</v>
      </c>
      <c r="G25" s="40"/>
      <c r="H25" s="40"/>
      <c r="I25" s="41"/>
      <c r="J25" s="95"/>
      <c r="K25" s="22"/>
    </row>
    <row r="26" spans="2:11" s="6" customFormat="1" ht="18.75">
      <c r="B26" s="7">
        <v>2</v>
      </c>
      <c r="C26" s="5">
        <v>5</v>
      </c>
      <c r="D26" s="258" t="s">
        <v>33</v>
      </c>
      <c r="E26" s="21" t="s">
        <v>86</v>
      </c>
      <c r="F26" s="39">
        <v>30</v>
      </c>
      <c r="G26" s="40" t="s">
        <v>1</v>
      </c>
      <c r="H26" s="40" t="s">
        <v>1</v>
      </c>
      <c r="I26" s="41" t="s">
        <v>1</v>
      </c>
      <c r="J26" s="95"/>
      <c r="K26" s="22"/>
    </row>
    <row r="27" spans="2:11" s="6" customFormat="1" ht="63">
      <c r="B27" s="7">
        <v>2</v>
      </c>
      <c r="C27" s="5">
        <v>6</v>
      </c>
      <c r="D27" s="255"/>
      <c r="E27" s="18" t="s">
        <v>110</v>
      </c>
      <c r="F27" s="42">
        <v>20</v>
      </c>
      <c r="G27" s="40" t="s">
        <v>1</v>
      </c>
      <c r="H27" s="40" t="s">
        <v>1</v>
      </c>
      <c r="I27" s="41" t="s">
        <v>1</v>
      </c>
      <c r="J27" s="95"/>
      <c r="K27" s="22"/>
    </row>
    <row r="28" spans="2:11" s="6" customFormat="1" ht="24" customHeight="1">
      <c r="B28" s="7">
        <v>2</v>
      </c>
      <c r="C28" s="5">
        <v>7</v>
      </c>
      <c r="D28" s="255"/>
      <c r="E28" s="18" t="s">
        <v>88</v>
      </c>
      <c r="F28" s="42">
        <v>15</v>
      </c>
      <c r="G28" s="40" t="s">
        <v>1</v>
      </c>
      <c r="H28" s="40" t="s">
        <v>1</v>
      </c>
      <c r="I28" s="41" t="s">
        <v>1</v>
      </c>
      <c r="J28" s="95"/>
      <c r="K28" s="22"/>
    </row>
    <row r="29" spans="2:11" s="6" customFormat="1" ht="18.75">
      <c r="B29" s="7">
        <v>2</v>
      </c>
      <c r="C29" s="5">
        <v>8</v>
      </c>
      <c r="D29" s="255"/>
      <c r="E29" s="21" t="s">
        <v>89</v>
      </c>
      <c r="F29" s="42">
        <v>7</v>
      </c>
      <c r="G29" s="40" t="s">
        <v>1</v>
      </c>
      <c r="H29" s="40" t="s">
        <v>1</v>
      </c>
      <c r="I29" s="41" t="s">
        <v>1</v>
      </c>
      <c r="J29" s="95"/>
      <c r="K29" s="22"/>
    </row>
    <row r="30" spans="2:11" s="6" customFormat="1" ht="18.75">
      <c r="B30" s="7">
        <v>2</v>
      </c>
      <c r="C30" s="5">
        <v>9</v>
      </c>
      <c r="D30" s="257" t="s">
        <v>87</v>
      </c>
      <c r="E30" s="21" t="s">
        <v>86</v>
      </c>
      <c r="F30" s="39">
        <v>25</v>
      </c>
      <c r="G30" s="40" t="s">
        <v>1</v>
      </c>
      <c r="H30" s="40" t="s">
        <v>1</v>
      </c>
      <c r="I30" s="41" t="s">
        <v>1</v>
      </c>
      <c r="J30" s="95"/>
      <c r="K30" s="22"/>
    </row>
    <row r="31" spans="2:11" s="6" customFormat="1" ht="63">
      <c r="B31" s="7">
        <v>2</v>
      </c>
      <c r="C31" s="5">
        <v>10</v>
      </c>
      <c r="D31" s="257"/>
      <c r="E31" s="18" t="s">
        <v>110</v>
      </c>
      <c r="F31" s="42">
        <v>15</v>
      </c>
      <c r="G31" s="40" t="s">
        <v>1</v>
      </c>
      <c r="H31" s="40" t="s">
        <v>1</v>
      </c>
      <c r="I31" s="41" t="s">
        <v>1</v>
      </c>
      <c r="J31" s="95"/>
      <c r="K31" s="22"/>
    </row>
    <row r="32" spans="2:11" s="6" customFormat="1" ht="23.25" customHeight="1">
      <c r="B32" s="7">
        <v>2</v>
      </c>
      <c r="C32" s="5">
        <v>11</v>
      </c>
      <c r="D32" s="257"/>
      <c r="E32" s="18" t="s">
        <v>88</v>
      </c>
      <c r="F32" s="42">
        <v>10</v>
      </c>
      <c r="G32" s="40" t="s">
        <v>1</v>
      </c>
      <c r="H32" s="40" t="s">
        <v>1</v>
      </c>
      <c r="I32" s="41" t="s">
        <v>1</v>
      </c>
      <c r="J32" s="95"/>
      <c r="K32" s="22"/>
    </row>
    <row r="33" spans="2:11" s="6" customFormat="1" ht="18.75">
      <c r="B33" s="7">
        <v>2</v>
      </c>
      <c r="C33" s="5">
        <v>12</v>
      </c>
      <c r="D33" s="258"/>
      <c r="E33" s="21" t="s">
        <v>89</v>
      </c>
      <c r="F33" s="42">
        <v>5</v>
      </c>
      <c r="G33" s="40" t="s">
        <v>1</v>
      </c>
      <c r="H33" s="40" t="s">
        <v>1</v>
      </c>
      <c r="I33" s="41" t="s">
        <v>1</v>
      </c>
      <c r="J33" s="95"/>
      <c r="K33" s="22"/>
    </row>
    <row r="34" spans="2:11" s="6" customFormat="1" ht="18.75">
      <c r="B34" s="7">
        <v>2</v>
      </c>
      <c r="C34" s="5">
        <v>13</v>
      </c>
      <c r="D34" s="257" t="s">
        <v>91</v>
      </c>
      <c r="E34" s="21" t="s">
        <v>92</v>
      </c>
      <c r="F34" s="39">
        <v>50</v>
      </c>
      <c r="G34" s="40" t="s">
        <v>1</v>
      </c>
      <c r="H34" s="40" t="s">
        <v>1</v>
      </c>
      <c r="I34" s="41" t="s">
        <v>1</v>
      </c>
      <c r="J34" s="95"/>
      <c r="K34" s="22"/>
    </row>
    <row r="35" spans="2:11" s="6" customFormat="1" ht="18.75">
      <c r="B35" s="7">
        <v>2</v>
      </c>
      <c r="C35" s="5">
        <v>14</v>
      </c>
      <c r="D35" s="257"/>
      <c r="E35" s="18" t="s">
        <v>93</v>
      </c>
      <c r="F35" s="42">
        <v>20</v>
      </c>
      <c r="G35" s="40" t="s">
        <v>1</v>
      </c>
      <c r="H35" s="40" t="s">
        <v>1</v>
      </c>
      <c r="I35" s="41" t="s">
        <v>1</v>
      </c>
      <c r="J35" s="95"/>
      <c r="K35" s="22"/>
    </row>
    <row r="36" spans="2:11" s="6" customFormat="1" ht="31.5">
      <c r="B36" s="7">
        <v>2</v>
      </c>
      <c r="C36" s="5">
        <v>15</v>
      </c>
      <c r="D36" s="257"/>
      <c r="E36" s="18" t="s">
        <v>119</v>
      </c>
      <c r="F36" s="42">
        <v>10</v>
      </c>
      <c r="G36" s="40" t="s">
        <v>1</v>
      </c>
      <c r="H36" s="40" t="s">
        <v>1</v>
      </c>
      <c r="I36" s="41" t="s">
        <v>1</v>
      </c>
      <c r="J36" s="95"/>
      <c r="K36" s="22"/>
    </row>
    <row r="37" spans="2:11" s="6" customFormat="1" ht="32.25" thickBot="1">
      <c r="B37" s="28">
        <v>2</v>
      </c>
      <c r="C37" s="38">
        <v>16</v>
      </c>
      <c r="D37" s="262"/>
      <c r="E37" s="124" t="s">
        <v>117</v>
      </c>
      <c r="F37" s="45">
        <v>5</v>
      </c>
      <c r="G37" s="119" t="s">
        <v>1</v>
      </c>
      <c r="H37" s="119" t="s">
        <v>1</v>
      </c>
      <c r="I37" s="120" t="s">
        <v>1</v>
      </c>
      <c r="J37" s="127"/>
      <c r="K37" s="22"/>
    </row>
    <row r="38" spans="2:11" s="6" customFormat="1" ht="16.5" thickBot="1">
      <c r="B38" s="56">
        <v>3</v>
      </c>
      <c r="C38" s="57"/>
      <c r="D38" s="252" t="s">
        <v>104</v>
      </c>
      <c r="E38" s="252"/>
      <c r="F38" s="252"/>
      <c r="G38" s="252"/>
      <c r="H38" s="252"/>
      <c r="I38" s="253"/>
      <c r="J38" s="90"/>
      <c r="K38" s="22"/>
    </row>
    <row r="39" spans="2:11" s="6" customFormat="1" ht="18.75">
      <c r="B39" s="25">
        <v>3</v>
      </c>
      <c r="C39" s="26">
        <v>1</v>
      </c>
      <c r="D39" s="261" t="s">
        <v>100</v>
      </c>
      <c r="E39" s="27" t="s">
        <v>5</v>
      </c>
      <c r="F39" s="46">
        <v>30</v>
      </c>
      <c r="G39" s="99">
        <f t="shared" ref="G39:G47" si="3">ROUND(F39*$G$6,0)</f>
        <v>21</v>
      </c>
      <c r="H39" s="99">
        <f t="shared" ref="H39:H47" si="4">ROUND(F39*$H$6,0)</f>
        <v>15</v>
      </c>
      <c r="I39" s="100">
        <f t="shared" ref="I39:I47" si="5">ROUND(F39*$I$6,0)</f>
        <v>9</v>
      </c>
      <c r="J39" s="31"/>
      <c r="K39" s="22"/>
    </row>
    <row r="40" spans="2:11" s="6" customFormat="1" ht="18.75">
      <c r="B40" s="7">
        <v>3</v>
      </c>
      <c r="C40" s="14">
        <v>2</v>
      </c>
      <c r="D40" s="257"/>
      <c r="E40" s="18" t="s">
        <v>6</v>
      </c>
      <c r="F40" s="42">
        <v>20</v>
      </c>
      <c r="G40" s="101">
        <f t="shared" si="3"/>
        <v>14</v>
      </c>
      <c r="H40" s="101">
        <f t="shared" si="4"/>
        <v>10</v>
      </c>
      <c r="I40" s="102">
        <f t="shared" si="5"/>
        <v>6</v>
      </c>
      <c r="J40" s="95"/>
      <c r="K40" s="22"/>
    </row>
    <row r="41" spans="2:11" s="6" customFormat="1" ht="18.75">
      <c r="B41" s="7">
        <v>3</v>
      </c>
      <c r="C41" s="14">
        <v>3</v>
      </c>
      <c r="D41" s="257"/>
      <c r="E41" s="18" t="s">
        <v>7</v>
      </c>
      <c r="F41" s="42">
        <v>15</v>
      </c>
      <c r="G41" s="43">
        <f t="shared" si="3"/>
        <v>11</v>
      </c>
      <c r="H41" s="43">
        <f t="shared" si="4"/>
        <v>8</v>
      </c>
      <c r="I41" s="44">
        <f t="shared" si="5"/>
        <v>5</v>
      </c>
      <c r="J41" s="95"/>
      <c r="K41" s="22"/>
    </row>
    <row r="42" spans="2:11" s="6" customFormat="1" ht="18.75">
      <c r="B42" s="7">
        <v>3</v>
      </c>
      <c r="C42" s="14">
        <v>4</v>
      </c>
      <c r="D42" s="258"/>
      <c r="E42" s="18" t="s">
        <v>8</v>
      </c>
      <c r="F42" s="42">
        <v>10</v>
      </c>
      <c r="G42" s="43">
        <f t="shared" si="3"/>
        <v>7</v>
      </c>
      <c r="H42" s="43">
        <f t="shared" si="4"/>
        <v>5</v>
      </c>
      <c r="I42" s="44">
        <f t="shared" si="5"/>
        <v>3</v>
      </c>
      <c r="J42" s="95"/>
      <c r="K42" s="22"/>
    </row>
    <row r="43" spans="2:11" s="6" customFormat="1" ht="18.75">
      <c r="B43" s="7">
        <v>3</v>
      </c>
      <c r="C43" s="14">
        <v>5</v>
      </c>
      <c r="D43" s="256" t="s">
        <v>101</v>
      </c>
      <c r="E43" s="18" t="s">
        <v>14</v>
      </c>
      <c r="F43" s="42">
        <v>30</v>
      </c>
      <c r="G43" s="101">
        <f t="shared" si="3"/>
        <v>21</v>
      </c>
      <c r="H43" s="101">
        <f t="shared" si="4"/>
        <v>15</v>
      </c>
      <c r="I43" s="102">
        <f t="shared" si="5"/>
        <v>9</v>
      </c>
      <c r="J43" s="95"/>
      <c r="K43" s="22"/>
    </row>
    <row r="44" spans="2:11" s="6" customFormat="1" ht="18.75">
      <c r="B44" s="7">
        <v>3</v>
      </c>
      <c r="C44" s="14">
        <v>6</v>
      </c>
      <c r="D44" s="257"/>
      <c r="E44" s="18" t="s">
        <v>102</v>
      </c>
      <c r="F44" s="42">
        <v>20</v>
      </c>
      <c r="G44" s="101">
        <f t="shared" si="3"/>
        <v>14</v>
      </c>
      <c r="H44" s="101">
        <f t="shared" si="4"/>
        <v>10</v>
      </c>
      <c r="I44" s="102">
        <f t="shared" si="5"/>
        <v>6</v>
      </c>
      <c r="J44" s="95"/>
      <c r="K44" s="22"/>
    </row>
    <row r="45" spans="2:11" s="6" customFormat="1" ht="63">
      <c r="B45" s="7">
        <v>3</v>
      </c>
      <c r="C45" s="14">
        <v>7</v>
      </c>
      <c r="D45" s="257"/>
      <c r="E45" s="18" t="s">
        <v>105</v>
      </c>
      <c r="F45" s="42">
        <v>15</v>
      </c>
      <c r="G45" s="43">
        <f t="shared" si="3"/>
        <v>11</v>
      </c>
      <c r="H45" s="43">
        <f t="shared" si="4"/>
        <v>8</v>
      </c>
      <c r="I45" s="44">
        <f t="shared" si="5"/>
        <v>5</v>
      </c>
      <c r="J45" s="95"/>
      <c r="K45" s="22"/>
    </row>
    <row r="46" spans="2:11" s="6" customFormat="1" ht="47.25">
      <c r="B46" s="7">
        <v>3</v>
      </c>
      <c r="C46" s="14">
        <v>8</v>
      </c>
      <c r="D46" s="257"/>
      <c r="E46" s="18" t="s">
        <v>95</v>
      </c>
      <c r="F46" s="42">
        <v>12</v>
      </c>
      <c r="G46" s="43">
        <f t="shared" si="3"/>
        <v>8</v>
      </c>
      <c r="H46" s="43">
        <f t="shared" si="4"/>
        <v>6</v>
      </c>
      <c r="I46" s="44">
        <f t="shared" si="5"/>
        <v>4</v>
      </c>
      <c r="J46" s="95"/>
      <c r="K46" s="22"/>
    </row>
    <row r="47" spans="2:11" s="6" customFormat="1" ht="31.5">
      <c r="B47" s="7">
        <v>3</v>
      </c>
      <c r="C47" s="14">
        <v>9</v>
      </c>
      <c r="D47" s="258"/>
      <c r="E47" s="18" t="s">
        <v>94</v>
      </c>
      <c r="F47" s="42">
        <v>10</v>
      </c>
      <c r="G47" s="101">
        <f t="shared" si="3"/>
        <v>7</v>
      </c>
      <c r="H47" s="101">
        <f t="shared" si="4"/>
        <v>5</v>
      </c>
      <c r="I47" s="102">
        <f t="shared" si="5"/>
        <v>3</v>
      </c>
      <c r="J47" s="95"/>
      <c r="K47" s="22"/>
    </row>
    <row r="48" spans="2:11" s="6" customFormat="1" ht="18.75">
      <c r="B48" s="7">
        <v>3</v>
      </c>
      <c r="C48" s="14">
        <v>10</v>
      </c>
      <c r="D48" s="256" t="s">
        <v>112</v>
      </c>
      <c r="E48" s="30" t="s">
        <v>113</v>
      </c>
      <c r="F48" s="49">
        <v>20</v>
      </c>
      <c r="G48" s="52" t="s">
        <v>1</v>
      </c>
      <c r="H48" s="53" t="s">
        <v>1</v>
      </c>
      <c r="I48" s="54" t="s">
        <v>1</v>
      </c>
      <c r="J48" s="97"/>
      <c r="K48" s="71"/>
    </row>
    <row r="49" spans="2:11" s="6" customFormat="1" ht="18.75">
      <c r="B49" s="7">
        <v>3</v>
      </c>
      <c r="C49" s="14">
        <v>11</v>
      </c>
      <c r="D49" s="257"/>
      <c r="E49" s="30" t="s">
        <v>40</v>
      </c>
      <c r="F49" s="49">
        <v>15</v>
      </c>
      <c r="G49" s="52" t="s">
        <v>1</v>
      </c>
      <c r="H49" s="53" t="s">
        <v>1</v>
      </c>
      <c r="I49" s="54" t="s">
        <v>1</v>
      </c>
      <c r="J49" s="97"/>
      <c r="K49" s="71"/>
    </row>
    <row r="50" spans="2:11" s="6" customFormat="1" ht="31.5">
      <c r="B50" s="7">
        <v>3</v>
      </c>
      <c r="C50" s="14">
        <v>12</v>
      </c>
      <c r="D50" s="257"/>
      <c r="E50" s="30" t="s">
        <v>121</v>
      </c>
      <c r="F50" s="49">
        <v>5</v>
      </c>
      <c r="G50" s="52" t="s">
        <v>1</v>
      </c>
      <c r="H50" s="53" t="s">
        <v>1</v>
      </c>
      <c r="I50" s="54" t="s">
        <v>1</v>
      </c>
      <c r="J50" s="97"/>
      <c r="K50" s="71"/>
    </row>
    <row r="51" spans="2:11" s="6" customFormat="1" ht="63">
      <c r="B51" s="7">
        <v>3</v>
      </c>
      <c r="C51" s="14">
        <v>13</v>
      </c>
      <c r="D51" s="257"/>
      <c r="E51" s="30" t="s">
        <v>122</v>
      </c>
      <c r="F51" s="49">
        <v>3</v>
      </c>
      <c r="G51" s="52" t="s">
        <v>1</v>
      </c>
      <c r="H51" s="53" t="s">
        <v>1</v>
      </c>
      <c r="I51" s="54" t="s">
        <v>1</v>
      </c>
      <c r="J51" s="97"/>
      <c r="K51" s="71"/>
    </row>
    <row r="52" spans="2:11" s="6" customFormat="1" ht="31.5">
      <c r="B52" s="7">
        <v>3</v>
      </c>
      <c r="C52" s="14">
        <v>14</v>
      </c>
      <c r="D52" s="257"/>
      <c r="E52" s="112" t="s">
        <v>114</v>
      </c>
      <c r="F52" s="49">
        <v>15</v>
      </c>
      <c r="G52" s="52" t="s">
        <v>1</v>
      </c>
      <c r="H52" s="53" t="s">
        <v>1</v>
      </c>
      <c r="I52" s="54" t="s">
        <v>1</v>
      </c>
      <c r="J52" s="97"/>
      <c r="K52" s="71"/>
    </row>
    <row r="53" spans="2:11" s="6" customFormat="1" ht="31.5">
      <c r="B53" s="7">
        <v>3</v>
      </c>
      <c r="C53" s="14">
        <v>15</v>
      </c>
      <c r="D53" s="257"/>
      <c r="E53" s="115" t="s">
        <v>115</v>
      </c>
      <c r="F53" s="50">
        <v>15</v>
      </c>
      <c r="G53" s="52" t="s">
        <v>1</v>
      </c>
      <c r="H53" s="43">
        <f>ROUND(F53*$H$6,0)</f>
        <v>8</v>
      </c>
      <c r="I53" s="54" t="s">
        <v>1</v>
      </c>
      <c r="J53" s="97"/>
      <c r="K53" s="71"/>
    </row>
    <row r="54" spans="2:11" s="6" customFormat="1" ht="31.5">
      <c r="B54" s="7">
        <v>3</v>
      </c>
      <c r="C54" s="14">
        <v>16</v>
      </c>
      <c r="D54" s="257"/>
      <c r="E54" s="111" t="s">
        <v>116</v>
      </c>
      <c r="F54" s="51">
        <v>12</v>
      </c>
      <c r="G54" s="52" t="s">
        <v>1</v>
      </c>
      <c r="H54" s="53" t="s">
        <v>1</v>
      </c>
      <c r="I54" s="54" t="s">
        <v>1</v>
      </c>
      <c r="J54" s="97"/>
      <c r="K54" s="71"/>
    </row>
    <row r="55" spans="2:11" s="6" customFormat="1" ht="126.75" thickBot="1">
      <c r="B55" s="28">
        <v>3</v>
      </c>
      <c r="C55" s="24">
        <v>17</v>
      </c>
      <c r="D55" s="262"/>
      <c r="E55" s="81" t="s">
        <v>103</v>
      </c>
      <c r="F55" s="55">
        <v>20</v>
      </c>
      <c r="G55" s="122">
        <f>ROUND(F55*$G$6,0)</f>
        <v>14</v>
      </c>
      <c r="H55" s="122">
        <f>ROUND(F55*$H$6,0)</f>
        <v>10</v>
      </c>
      <c r="I55" s="123" t="s">
        <v>1</v>
      </c>
      <c r="J55" s="128"/>
      <c r="K55" s="71"/>
    </row>
    <row r="56" spans="2:11" s="6" customFormat="1" ht="16.5" thickBot="1">
      <c r="B56" s="66">
        <v>4</v>
      </c>
      <c r="C56" s="67"/>
      <c r="D56" s="263" t="s">
        <v>46</v>
      </c>
      <c r="E56" s="263"/>
      <c r="F56" s="263"/>
      <c r="G56" s="263"/>
      <c r="H56" s="263"/>
      <c r="I56" s="264"/>
      <c r="J56" s="90"/>
      <c r="K56" s="71"/>
    </row>
    <row r="57" spans="2:11" s="6" customFormat="1" ht="18.75">
      <c r="B57" s="25">
        <v>4</v>
      </c>
      <c r="C57" s="109">
        <v>1</v>
      </c>
      <c r="D57" s="261" t="s">
        <v>47</v>
      </c>
      <c r="E57" s="105" t="s">
        <v>5</v>
      </c>
      <c r="F57" s="46">
        <v>20</v>
      </c>
      <c r="G57" s="99">
        <f t="shared" ref="G57:G63" si="6">ROUND(F57*$G$6,0)</f>
        <v>14</v>
      </c>
      <c r="H57" s="99">
        <f t="shared" ref="H57:H63" si="7">ROUND(F57*$H$6,0)</f>
        <v>10</v>
      </c>
      <c r="I57" s="100">
        <f t="shared" ref="I57:I63" si="8">ROUND(F57*$I$6,0)</f>
        <v>6</v>
      </c>
      <c r="J57" s="32"/>
      <c r="K57" s="71"/>
    </row>
    <row r="58" spans="2:11" s="6" customFormat="1" ht="18.75">
      <c r="B58" s="7">
        <v>4</v>
      </c>
      <c r="C58" s="110">
        <v>2</v>
      </c>
      <c r="D58" s="257"/>
      <c r="E58" s="106" t="s">
        <v>6</v>
      </c>
      <c r="F58" s="42">
        <v>15</v>
      </c>
      <c r="G58" s="101">
        <f t="shared" si="6"/>
        <v>11</v>
      </c>
      <c r="H58" s="101">
        <f t="shared" si="7"/>
        <v>8</v>
      </c>
      <c r="I58" s="102">
        <f t="shared" si="8"/>
        <v>5</v>
      </c>
      <c r="J58" s="97"/>
      <c r="K58" s="71"/>
    </row>
    <row r="59" spans="2:11" s="6" customFormat="1" ht="18.75">
      <c r="B59" s="7">
        <v>4</v>
      </c>
      <c r="C59" s="110">
        <v>3</v>
      </c>
      <c r="D59" s="257"/>
      <c r="E59" s="106" t="s">
        <v>7</v>
      </c>
      <c r="F59" s="42">
        <v>10</v>
      </c>
      <c r="G59" s="43">
        <f t="shared" si="6"/>
        <v>7</v>
      </c>
      <c r="H59" s="43">
        <f t="shared" si="7"/>
        <v>5</v>
      </c>
      <c r="I59" s="44">
        <f t="shared" si="8"/>
        <v>3</v>
      </c>
      <c r="J59" s="97"/>
      <c r="K59" s="71"/>
    </row>
    <row r="60" spans="2:11" s="6" customFormat="1" ht="18.75">
      <c r="B60" s="7">
        <v>4</v>
      </c>
      <c r="C60" s="110">
        <v>4</v>
      </c>
      <c r="D60" s="258"/>
      <c r="E60" s="106" t="s">
        <v>8</v>
      </c>
      <c r="F60" s="42">
        <v>5</v>
      </c>
      <c r="G60" s="101">
        <f t="shared" si="6"/>
        <v>4</v>
      </c>
      <c r="H60" s="101">
        <f t="shared" si="7"/>
        <v>3</v>
      </c>
      <c r="I60" s="102">
        <f t="shared" si="8"/>
        <v>2</v>
      </c>
      <c r="J60" s="97"/>
      <c r="K60" s="71"/>
    </row>
    <row r="61" spans="2:11" ht="30.75" customHeight="1">
      <c r="B61" s="7">
        <v>4</v>
      </c>
      <c r="C61" s="110">
        <v>5</v>
      </c>
      <c r="D61" s="257" t="s">
        <v>106</v>
      </c>
      <c r="E61" s="108" t="s">
        <v>108</v>
      </c>
      <c r="F61" s="42">
        <v>20</v>
      </c>
      <c r="G61" s="101">
        <f t="shared" si="6"/>
        <v>14</v>
      </c>
      <c r="H61" s="101">
        <f t="shared" si="7"/>
        <v>10</v>
      </c>
      <c r="I61" s="102">
        <f t="shared" si="8"/>
        <v>6</v>
      </c>
      <c r="J61" s="125"/>
    </row>
    <row r="62" spans="2:11" ht="18.75">
      <c r="B62" s="7">
        <v>4</v>
      </c>
      <c r="C62" s="110">
        <v>6</v>
      </c>
      <c r="D62" s="257"/>
      <c r="E62" s="106" t="s">
        <v>7</v>
      </c>
      <c r="F62" s="42">
        <v>7</v>
      </c>
      <c r="G62" s="43">
        <f t="shared" si="6"/>
        <v>5</v>
      </c>
      <c r="H62" s="43">
        <f t="shared" si="7"/>
        <v>4</v>
      </c>
      <c r="I62" s="44">
        <f t="shared" si="8"/>
        <v>2</v>
      </c>
      <c r="J62" s="125"/>
    </row>
    <row r="63" spans="2:11" ht="19.5" thickBot="1">
      <c r="B63" s="28">
        <v>4</v>
      </c>
      <c r="C63" s="116">
        <v>7</v>
      </c>
      <c r="D63" s="262"/>
      <c r="E63" s="107" t="s">
        <v>107</v>
      </c>
      <c r="F63" s="45">
        <v>4</v>
      </c>
      <c r="G63" s="103">
        <f t="shared" si="6"/>
        <v>3</v>
      </c>
      <c r="H63" s="103">
        <f t="shared" si="7"/>
        <v>2</v>
      </c>
      <c r="I63" s="104">
        <f t="shared" si="8"/>
        <v>1</v>
      </c>
      <c r="J63" s="126"/>
    </row>
  </sheetData>
  <autoFilter ref="A6:P60">
    <filterColumn colId="1" showButton="0"/>
  </autoFilter>
  <mergeCells count="23">
    <mergeCell ref="B1:I1"/>
    <mergeCell ref="D61:D63"/>
    <mergeCell ref="D34:D37"/>
    <mergeCell ref="D57:D60"/>
    <mergeCell ref="D56:I56"/>
    <mergeCell ref="D22:D25"/>
    <mergeCell ref="B3:C6"/>
    <mergeCell ref="D48:D55"/>
    <mergeCell ref="D43:D47"/>
    <mergeCell ref="D8:D11"/>
    <mergeCell ref="F4:I4"/>
    <mergeCell ref="F3:I3"/>
    <mergeCell ref="D3:D6"/>
    <mergeCell ref="D7:I7"/>
    <mergeCell ref="D21:I21"/>
    <mergeCell ref="D38:I38"/>
    <mergeCell ref="D17:D20"/>
    <mergeCell ref="D39:D42"/>
    <mergeCell ref="J3:J6"/>
    <mergeCell ref="E3:E6"/>
    <mergeCell ref="D30:D33"/>
    <mergeCell ref="D26:D29"/>
    <mergeCell ref="D12:D16"/>
  </mergeCells>
  <pageMargins left="0.39370078740157483" right="0.23622047244094491" top="0.28000000000000003" bottom="0.31496062992125984" header="0.15748031496062992" footer="0.19685039370078741"/>
  <pageSetup paperSize="9" scale="83" fitToHeight="5" orientation="portrait" r:id="rId1"/>
  <rowBreaks count="1" manualBreakCount="1">
    <brk id="3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BreakPreview" zoomScale="80" zoomScaleNormal="100" zoomScaleSheetLayoutView="80" workbookViewId="0">
      <selection activeCell="C6" sqref="C6:G6"/>
    </sheetView>
  </sheetViews>
  <sheetFormatPr defaultRowHeight="18.75"/>
  <cols>
    <col min="1" max="1" width="10.5703125" style="424" customWidth="1"/>
    <col min="2" max="2" width="42.28515625" style="424" customWidth="1"/>
    <col min="3" max="3" width="24" style="351" customWidth="1"/>
    <col min="4" max="4" width="21.7109375" style="420" customWidth="1"/>
    <col min="5" max="5" width="10.7109375" style="420" customWidth="1"/>
    <col min="6" max="6" width="19.140625" style="420" customWidth="1"/>
    <col min="7" max="7" width="10.5703125" style="351" customWidth="1"/>
    <col min="8" max="8" width="16.28515625" style="421" customWidth="1"/>
    <col min="9" max="16384" width="9.140625" style="216"/>
  </cols>
  <sheetData>
    <row r="1" spans="1:8" s="363" customFormat="1" ht="25.5">
      <c r="A1" s="361" t="s">
        <v>188</v>
      </c>
      <c r="B1" s="361" t="s">
        <v>132</v>
      </c>
      <c r="C1" s="361"/>
      <c r="D1" s="361"/>
      <c r="E1" s="361"/>
      <c r="F1" s="361"/>
      <c r="G1" s="361"/>
      <c r="H1" s="362"/>
    </row>
    <row r="2" spans="1:8" s="363" customFormat="1" ht="39.75" customHeight="1">
      <c r="A2" s="364" t="s">
        <v>275</v>
      </c>
      <c r="B2" s="364"/>
      <c r="C2" s="364"/>
      <c r="D2" s="364"/>
      <c r="E2" s="364"/>
      <c r="F2" s="364"/>
      <c r="G2" s="364"/>
      <c r="H2" s="365"/>
    </row>
    <row r="3" spans="1:8" s="363" customFormat="1" ht="17.25" customHeight="1" thickBot="1">
      <c r="A3" s="366"/>
      <c r="B3" s="367"/>
      <c r="C3" s="368"/>
      <c r="D3" s="369"/>
      <c r="E3" s="369"/>
      <c r="F3" s="369"/>
      <c r="G3" s="368"/>
      <c r="H3" s="362"/>
    </row>
    <row r="4" spans="1:8" ht="24" customHeight="1">
      <c r="A4" s="370" t="s">
        <v>257</v>
      </c>
      <c r="B4" s="371"/>
      <c r="C4" s="334"/>
      <c r="D4" s="335"/>
      <c r="E4" s="335"/>
      <c r="F4" s="335"/>
      <c r="G4" s="336"/>
      <c r="H4" s="372"/>
    </row>
    <row r="5" spans="1:8" ht="25.5" customHeight="1">
      <c r="A5" s="373" t="s">
        <v>183</v>
      </c>
      <c r="B5" s="374"/>
      <c r="C5" s="348"/>
      <c r="D5" s="375" t="s">
        <v>255</v>
      </c>
      <c r="E5" s="376"/>
      <c r="F5" s="349"/>
      <c r="G5" s="350"/>
      <c r="H5" s="372"/>
    </row>
    <row r="6" spans="1:8" ht="25.5" customHeight="1" thickBot="1">
      <c r="A6" s="377"/>
      <c r="B6" s="378" t="s">
        <v>305</v>
      </c>
      <c r="C6" s="345"/>
      <c r="D6" s="346"/>
      <c r="E6" s="346"/>
      <c r="F6" s="346"/>
      <c r="G6" s="347"/>
      <c r="H6" s="372"/>
    </row>
    <row r="7" spans="1:8">
      <c r="A7" s="379" t="s">
        <v>129</v>
      </c>
      <c r="B7" s="380"/>
      <c r="C7" s="380"/>
      <c r="D7" s="380"/>
      <c r="E7" s="380"/>
      <c r="F7" s="380"/>
      <c r="G7" s="381"/>
      <c r="H7" s="372"/>
    </row>
    <row r="8" spans="1:8" ht="20.25">
      <c r="A8" s="382" t="s">
        <v>174</v>
      </c>
      <c r="B8" s="383"/>
      <c r="C8" s="344"/>
      <c r="D8" s="384" t="s">
        <v>256</v>
      </c>
      <c r="E8" s="339"/>
      <c r="F8" s="384" t="s">
        <v>124</v>
      </c>
      <c r="G8" s="340"/>
      <c r="H8" s="372"/>
    </row>
    <row r="9" spans="1:8" ht="39" customHeight="1">
      <c r="A9" s="382" t="s">
        <v>127</v>
      </c>
      <c r="B9" s="383"/>
      <c r="C9" s="330"/>
      <c r="D9" s="331"/>
      <c r="E9" s="331"/>
      <c r="F9" s="331"/>
      <c r="G9" s="332"/>
      <c r="H9" s="372"/>
    </row>
    <row r="10" spans="1:8" ht="23.25" customHeight="1">
      <c r="A10" s="385" t="s">
        <v>128</v>
      </c>
      <c r="B10" s="386"/>
      <c r="C10" s="333"/>
      <c r="D10" s="383" t="s">
        <v>179</v>
      </c>
      <c r="E10" s="383"/>
      <c r="F10" s="383"/>
      <c r="G10" s="387" t="s">
        <v>202</v>
      </c>
      <c r="H10" s="372"/>
    </row>
    <row r="11" spans="1:8" ht="41.25" customHeight="1" thickBot="1">
      <c r="A11" s="388" t="s">
        <v>262</v>
      </c>
      <c r="B11" s="389"/>
      <c r="C11" s="342"/>
      <c r="D11" s="342"/>
      <c r="E11" s="342"/>
      <c r="F11" s="342"/>
      <c r="G11" s="343"/>
      <c r="H11" s="372"/>
    </row>
    <row r="12" spans="1:8">
      <c r="A12" s="390" t="s">
        <v>130</v>
      </c>
      <c r="B12" s="391"/>
      <c r="C12" s="391"/>
      <c r="D12" s="391"/>
      <c r="E12" s="391"/>
      <c r="F12" s="391"/>
      <c r="G12" s="392"/>
      <c r="H12" s="372"/>
    </row>
    <row r="13" spans="1:8" ht="25.5" customHeight="1" thickBot="1">
      <c r="A13" s="393" t="s">
        <v>299</v>
      </c>
      <c r="B13" s="394"/>
      <c r="C13" s="341"/>
      <c r="D13" s="395" t="s">
        <v>125</v>
      </c>
      <c r="E13" s="337"/>
      <c r="F13" s="337"/>
      <c r="G13" s="338"/>
      <c r="H13" s="372"/>
    </row>
    <row r="14" spans="1:8" s="362" customFormat="1">
      <c r="A14" s="396" t="s">
        <v>133</v>
      </c>
      <c r="B14" s="397"/>
      <c r="C14" s="397"/>
      <c r="D14" s="397"/>
      <c r="E14" s="397"/>
      <c r="F14" s="397"/>
      <c r="G14" s="398"/>
      <c r="H14" s="399"/>
    </row>
    <row r="15" spans="1:8" s="362" customFormat="1" ht="37.5">
      <c r="A15" s="400" t="s">
        <v>271</v>
      </c>
      <c r="B15" s="401"/>
      <c r="C15" s="401"/>
      <c r="D15" s="401"/>
      <c r="E15" s="402" t="s">
        <v>258</v>
      </c>
      <c r="F15" s="402"/>
      <c r="G15" s="403" t="s">
        <v>261</v>
      </c>
      <c r="H15" s="399"/>
    </row>
    <row r="16" spans="1:8" s="362" customFormat="1" ht="50.25" customHeight="1">
      <c r="A16" s="404" t="s">
        <v>270</v>
      </c>
      <c r="B16" s="405"/>
      <c r="C16" s="405"/>
      <c r="D16" s="406"/>
      <c r="E16" s="407" t="s">
        <v>259</v>
      </c>
      <c r="F16" s="408"/>
      <c r="G16" s="403">
        <f>SUM('Форма 1 Научные мероприятия'!$N$5:$N$27)</f>
        <v>0</v>
      </c>
      <c r="H16" s="399"/>
    </row>
    <row r="17" spans="1:8" s="362" customFormat="1" ht="60" customHeight="1">
      <c r="A17" s="404" t="s">
        <v>273</v>
      </c>
      <c r="B17" s="405"/>
      <c r="C17" s="405"/>
      <c r="D17" s="406"/>
      <c r="E17" s="409"/>
      <c r="F17" s="410"/>
      <c r="G17" s="403">
        <f>SUM('Форма 2 Рез интеллектуальн деят'!N5:N20)</f>
        <v>0</v>
      </c>
      <c r="H17" s="399"/>
    </row>
    <row r="18" spans="1:8" s="362" customFormat="1" ht="79.5" customHeight="1">
      <c r="A18" s="411" t="s">
        <v>272</v>
      </c>
      <c r="B18" s="412"/>
      <c r="C18" s="412"/>
      <c r="D18" s="412"/>
      <c r="E18" s="402" t="s">
        <v>260</v>
      </c>
      <c r="F18" s="402"/>
      <c r="G18" s="403">
        <f>SUM('Форма 3 Публикации'!Q6:Q17)</f>
        <v>0</v>
      </c>
      <c r="H18" s="399"/>
    </row>
    <row r="19" spans="1:8" s="362" customFormat="1" ht="12.75" customHeight="1">
      <c r="A19" s="413"/>
      <c r="B19" s="413"/>
      <c r="C19" s="414"/>
      <c r="D19" s="413"/>
      <c r="E19" s="413"/>
      <c r="F19" s="413"/>
      <c r="G19" s="414"/>
      <c r="H19" s="399"/>
    </row>
    <row r="20" spans="1:8" s="362" customFormat="1">
      <c r="A20" s="415" t="s">
        <v>184</v>
      </c>
      <c r="B20" s="413"/>
      <c r="C20" s="414"/>
      <c r="D20" s="413"/>
      <c r="E20" s="413"/>
      <c r="F20" s="413"/>
      <c r="G20" s="414"/>
      <c r="H20" s="399"/>
    </row>
    <row r="21" spans="1:8" s="362" customFormat="1" ht="37.5" customHeight="1">
      <c r="A21" s="416" t="s">
        <v>209</v>
      </c>
      <c r="B21" s="416"/>
      <c r="C21" s="416"/>
      <c r="D21" s="416"/>
      <c r="E21" s="416"/>
      <c r="F21" s="416"/>
      <c r="G21" s="416"/>
      <c r="H21" s="399"/>
    </row>
    <row r="22" spans="1:8" s="362" customFormat="1" ht="38.25" customHeight="1">
      <c r="A22" s="416" t="s">
        <v>208</v>
      </c>
      <c r="B22" s="416"/>
      <c r="C22" s="416"/>
      <c r="D22" s="416"/>
      <c r="E22" s="416"/>
      <c r="F22" s="416"/>
      <c r="G22" s="416"/>
      <c r="H22" s="399"/>
    </row>
    <row r="23" spans="1:8" s="362" customFormat="1">
      <c r="A23" s="417" t="s">
        <v>185</v>
      </c>
      <c r="B23" s="418"/>
      <c r="C23" s="418"/>
      <c r="D23" s="418"/>
      <c r="E23" s="418"/>
      <c r="F23" s="418"/>
      <c r="G23" s="418"/>
      <c r="H23" s="399"/>
    </row>
    <row r="24" spans="1:8" s="362" customFormat="1" ht="34.5" customHeight="1">
      <c r="A24" s="419" t="s">
        <v>313</v>
      </c>
      <c r="B24" s="419"/>
      <c r="C24" s="419"/>
      <c r="D24" s="419"/>
      <c r="E24" s="419"/>
      <c r="F24" s="419"/>
      <c r="G24" s="420"/>
      <c r="H24" s="399"/>
    </row>
    <row r="25" spans="1:8" s="362" customFormat="1" ht="54.75" customHeight="1">
      <c r="A25" s="419" t="s">
        <v>303</v>
      </c>
      <c r="B25" s="419"/>
      <c r="C25" s="419"/>
      <c r="D25" s="419"/>
      <c r="E25" s="419"/>
      <c r="F25" s="419"/>
      <c r="G25" s="420"/>
      <c r="H25" s="399"/>
    </row>
    <row r="26" spans="1:8" s="362" customFormat="1" ht="53.25" customHeight="1">
      <c r="A26" s="419" t="s">
        <v>304</v>
      </c>
      <c r="B26" s="419"/>
      <c r="C26" s="419"/>
      <c r="D26" s="419"/>
      <c r="E26" s="419"/>
      <c r="F26" s="419"/>
      <c r="G26" s="420"/>
      <c r="H26" s="399"/>
    </row>
    <row r="27" spans="1:8" s="362" customFormat="1" ht="11.25" customHeight="1">
      <c r="A27" s="413"/>
      <c r="B27" s="413"/>
      <c r="C27" s="414"/>
      <c r="D27" s="413"/>
      <c r="E27" s="413"/>
      <c r="F27" s="413"/>
      <c r="G27" s="414"/>
      <c r="H27" s="399"/>
    </row>
    <row r="28" spans="1:8" s="362" customFormat="1">
      <c r="A28" s="289" t="s">
        <v>175</v>
      </c>
      <c r="B28" s="289"/>
      <c r="C28" s="289"/>
      <c r="D28" s="289"/>
      <c r="E28" s="289"/>
      <c r="F28" s="289"/>
      <c r="G28" s="289"/>
      <c r="H28" s="399"/>
    </row>
    <row r="29" spans="1:8" s="362" customFormat="1">
      <c r="A29" s="289" t="s">
        <v>186</v>
      </c>
      <c r="B29" s="289"/>
      <c r="C29" s="289"/>
      <c r="D29" s="289"/>
      <c r="E29" s="289"/>
      <c r="F29" s="289"/>
      <c r="G29" s="289"/>
      <c r="H29" s="399"/>
    </row>
    <row r="30" spans="1:8" s="362" customFormat="1" ht="38.25" customHeight="1">
      <c r="A30" s="290" t="s">
        <v>189</v>
      </c>
      <c r="B30" s="290"/>
      <c r="C30" s="290"/>
      <c r="D30" s="290"/>
      <c r="E30" s="290"/>
      <c r="F30" s="290"/>
      <c r="G30" s="290"/>
      <c r="H30" s="399"/>
    </row>
    <row r="31" spans="1:8" s="362" customFormat="1">
      <c r="A31" s="289" t="s">
        <v>187</v>
      </c>
      <c r="B31" s="289"/>
      <c r="C31" s="289"/>
      <c r="D31" s="289"/>
      <c r="E31" s="289"/>
      <c r="F31" s="289"/>
      <c r="G31" s="289"/>
      <c r="H31" s="399"/>
    </row>
    <row r="32" spans="1:8" s="362" customFormat="1" ht="14.25" customHeight="1">
      <c r="A32" s="413"/>
      <c r="B32" s="413"/>
      <c r="C32" s="414"/>
      <c r="D32" s="413"/>
      <c r="E32" s="413"/>
      <c r="F32" s="413"/>
      <c r="G32" s="414"/>
      <c r="H32" s="399"/>
    </row>
    <row r="33" spans="1:10">
      <c r="A33" s="186" t="s">
        <v>173</v>
      </c>
      <c r="B33" s="160"/>
      <c r="C33" s="294"/>
      <c r="D33" s="294"/>
      <c r="E33" s="168"/>
      <c r="F33" s="179" t="s">
        <v>190</v>
      </c>
      <c r="G33" s="368"/>
    </row>
    <row r="34" spans="1:10">
      <c r="A34" s="226"/>
      <c r="B34" s="163"/>
      <c r="C34" s="163"/>
      <c r="D34" s="170"/>
      <c r="E34" s="171"/>
      <c r="F34" s="172"/>
      <c r="G34" s="160"/>
      <c r="H34" s="157"/>
      <c r="I34" s="157"/>
    </row>
    <row r="35" spans="1:10">
      <c r="A35" s="187" t="s">
        <v>210</v>
      </c>
      <c r="B35" s="178"/>
      <c r="C35" s="182"/>
      <c r="D35" s="182"/>
      <c r="E35" s="178"/>
      <c r="F35" s="182"/>
      <c r="G35" s="160"/>
      <c r="H35" s="157"/>
      <c r="I35" s="157"/>
    </row>
    <row r="36" spans="1:10" ht="12.75" customHeight="1">
      <c r="A36" s="188"/>
      <c r="B36" s="178"/>
      <c r="C36" s="182"/>
      <c r="D36" s="182"/>
      <c r="E36" s="178"/>
      <c r="F36" s="182"/>
      <c r="G36" s="160"/>
      <c r="H36" s="157"/>
      <c r="I36" s="157"/>
    </row>
    <row r="37" spans="1:10">
      <c r="A37" s="189" t="s">
        <v>211</v>
      </c>
      <c r="B37" s="165"/>
      <c r="C37" s="182"/>
      <c r="D37" s="182"/>
      <c r="E37" s="165"/>
      <c r="F37" s="182"/>
      <c r="G37" s="160"/>
      <c r="H37" s="157"/>
      <c r="I37" s="157"/>
    </row>
    <row r="38" spans="1:10">
      <c r="A38" s="179"/>
      <c r="B38" s="165"/>
      <c r="C38" s="182"/>
      <c r="D38" s="182"/>
      <c r="E38" s="165"/>
      <c r="F38" s="182"/>
      <c r="G38" s="160"/>
      <c r="H38" s="157"/>
      <c r="I38" s="157"/>
    </row>
    <row r="39" spans="1:10">
      <c r="A39" s="296"/>
      <c r="B39" s="296"/>
      <c r="C39" s="296"/>
      <c r="D39" s="182"/>
      <c r="E39" s="296"/>
      <c r="F39" s="296"/>
      <c r="G39" s="160"/>
      <c r="H39" s="157"/>
      <c r="I39" s="157"/>
    </row>
    <row r="40" spans="1:10">
      <c r="A40" s="297" t="s">
        <v>176</v>
      </c>
      <c r="B40" s="297"/>
      <c r="C40" s="297"/>
      <c r="D40" s="182"/>
      <c r="E40" s="297" t="s">
        <v>212</v>
      </c>
      <c r="F40" s="297"/>
      <c r="G40" s="160"/>
      <c r="H40" s="157"/>
      <c r="I40" s="157"/>
    </row>
    <row r="41" spans="1:10">
      <c r="A41" s="178"/>
      <c r="B41" s="178"/>
      <c r="C41" s="182"/>
      <c r="D41" s="182"/>
      <c r="E41" s="216"/>
      <c r="F41" s="179" t="s">
        <v>190</v>
      </c>
      <c r="G41" s="160"/>
      <c r="H41" s="157"/>
      <c r="I41" s="157"/>
    </row>
    <row r="42" spans="1:10" ht="19.5">
      <c r="A42" s="295" t="s">
        <v>191</v>
      </c>
      <c r="B42" s="295"/>
      <c r="C42" s="165" t="s">
        <v>178</v>
      </c>
      <c r="D42" s="178"/>
      <c r="E42" s="178"/>
      <c r="F42" s="173"/>
      <c r="G42" s="164"/>
      <c r="H42" s="159"/>
      <c r="I42" s="159"/>
      <c r="J42" s="161"/>
    </row>
    <row r="43" spans="1:10" ht="24.75" customHeight="1">
      <c r="A43" s="293"/>
      <c r="B43" s="293"/>
      <c r="C43" s="293"/>
      <c r="D43" s="293"/>
      <c r="E43" s="169"/>
      <c r="F43" s="174"/>
      <c r="G43" s="166"/>
      <c r="H43" s="162"/>
      <c r="J43" s="161"/>
    </row>
    <row r="44" spans="1:10" s="359" customFormat="1" ht="15.75">
      <c r="A44" s="291" t="s">
        <v>192</v>
      </c>
      <c r="B44" s="291"/>
      <c r="C44" s="292" t="s">
        <v>176</v>
      </c>
      <c r="D44" s="292"/>
      <c r="E44" s="224"/>
      <c r="F44" s="292" t="s">
        <v>177</v>
      </c>
      <c r="G44" s="292"/>
      <c r="H44" s="183"/>
      <c r="J44" s="184"/>
    </row>
    <row r="45" spans="1:10">
      <c r="A45" s="178"/>
      <c r="B45" s="178"/>
      <c r="C45" s="182"/>
      <c r="D45" s="182"/>
      <c r="E45" s="178"/>
      <c r="F45" s="182"/>
      <c r="G45" s="182"/>
      <c r="H45" s="158"/>
      <c r="J45" s="161"/>
    </row>
    <row r="46" spans="1:10">
      <c r="A46" s="178"/>
      <c r="B46" s="178"/>
      <c r="C46" s="182"/>
      <c r="D46" s="182"/>
      <c r="E46" s="178"/>
      <c r="F46" s="182"/>
      <c r="G46" s="182"/>
      <c r="H46" s="158"/>
      <c r="J46" s="161"/>
    </row>
    <row r="47" spans="1:10">
      <c r="A47" s="178"/>
      <c r="B47" s="178"/>
      <c r="C47" s="182"/>
      <c r="D47" s="182"/>
      <c r="E47" s="178"/>
      <c r="F47" s="182"/>
      <c r="G47" s="182"/>
      <c r="H47" s="158"/>
      <c r="J47" s="161"/>
    </row>
    <row r="48" spans="1:10">
      <c r="A48" s="178"/>
      <c r="B48" s="178"/>
      <c r="C48" s="182"/>
      <c r="D48" s="182"/>
      <c r="E48" s="178"/>
      <c r="F48" s="182"/>
      <c r="G48" s="182"/>
      <c r="H48" s="158"/>
      <c r="J48" s="161"/>
    </row>
    <row r="49" spans="1:10">
      <c r="A49" s="178"/>
      <c r="B49" s="178"/>
      <c r="C49" s="182"/>
      <c r="D49" s="182"/>
      <c r="E49" s="178"/>
      <c r="F49" s="182"/>
      <c r="G49" s="182"/>
      <c r="H49" s="158"/>
      <c r="J49" s="161"/>
    </row>
    <row r="50" spans="1:10">
      <c r="A50" s="178"/>
      <c r="B50" s="178"/>
      <c r="C50" s="182"/>
      <c r="D50" s="182"/>
      <c r="E50" s="178"/>
      <c r="F50" s="182"/>
      <c r="G50" s="182"/>
      <c r="H50" s="158"/>
      <c r="J50" s="161"/>
    </row>
    <row r="51" spans="1:10">
      <c r="A51" s="366"/>
      <c r="B51" s="422"/>
      <c r="C51" s="422"/>
      <c r="D51" s="422"/>
      <c r="E51" s="366"/>
      <c r="F51" s="366"/>
      <c r="G51" s="423"/>
    </row>
    <row r="52" spans="1:10" ht="10.5" customHeight="1"/>
  </sheetData>
  <sheetProtection password="B85F" sheet="1" objects="1" scenarios="1" selectLockedCells="1"/>
  <sortState ref="D31:F36">
    <sortCondition ref="D31"/>
  </sortState>
  <mergeCells count="48">
    <mergeCell ref="C6:G6"/>
    <mergeCell ref="A31:G31"/>
    <mergeCell ref="A29:G29"/>
    <mergeCell ref="A30:G30"/>
    <mergeCell ref="A44:B44"/>
    <mergeCell ref="C44:D44"/>
    <mergeCell ref="F44:G44"/>
    <mergeCell ref="A43:B43"/>
    <mergeCell ref="C33:D33"/>
    <mergeCell ref="C43:D43"/>
    <mergeCell ref="A42:B42"/>
    <mergeCell ref="A39:C39"/>
    <mergeCell ref="A40:C40"/>
    <mergeCell ref="E39:F39"/>
    <mergeCell ref="E40:F40"/>
    <mergeCell ref="A1:G1"/>
    <mergeCell ref="A14:G14"/>
    <mergeCell ref="A2:G2"/>
    <mergeCell ref="A9:B9"/>
    <mergeCell ref="A10:B10"/>
    <mergeCell ref="A7:G7"/>
    <mergeCell ref="C9:G9"/>
    <mergeCell ref="A8:B8"/>
    <mergeCell ref="A4:B4"/>
    <mergeCell ref="A5:B5"/>
    <mergeCell ref="A13:B13"/>
    <mergeCell ref="C4:G4"/>
    <mergeCell ref="E13:G13"/>
    <mergeCell ref="F5:G5"/>
    <mergeCell ref="D5:E5"/>
    <mergeCell ref="D10:F10"/>
    <mergeCell ref="A12:G12"/>
    <mergeCell ref="A11:B11"/>
    <mergeCell ref="C11:G11"/>
    <mergeCell ref="A17:D17"/>
    <mergeCell ref="E18:F18"/>
    <mergeCell ref="A18:D18"/>
    <mergeCell ref="E15:F15"/>
    <mergeCell ref="A15:D15"/>
    <mergeCell ref="A16:D16"/>
    <mergeCell ref="E16:F17"/>
    <mergeCell ref="A28:G28"/>
    <mergeCell ref="A22:G22"/>
    <mergeCell ref="A21:G21"/>
    <mergeCell ref="A23:G23"/>
    <mergeCell ref="A24:F24"/>
    <mergeCell ref="A25:F25"/>
    <mergeCell ref="A26:F26"/>
  </mergeCells>
  <dataValidations count="5">
    <dataValidation type="list" allowBlank="1" showInputMessage="1" showErrorMessage="1" sqref="C8">
      <formula1>институт</formula1>
    </dataValidation>
    <dataValidation type="list" allowBlank="1" showInputMessage="1" showErrorMessage="1" sqref="C10">
      <formula1>уровень</formula1>
    </dataValidation>
    <dataValidation type="list" allowBlank="1" showInputMessage="1" showErrorMessage="1" sqref="C9:G9">
      <formula1>кафедра</formula1>
    </dataValidation>
    <dataValidation type="list" allowBlank="1" showInputMessage="1" showErrorMessage="1" sqref="C6:G6">
      <formula1>стипендия</formula1>
    </dataValidation>
    <dataValidation type="list" allowBlank="1" showInputMessage="1" showErrorMessage="1" sqref="G10">
      <formula1>"очная"</formula1>
    </dataValidation>
  </dataValidations>
  <printOptions horizontalCentered="1"/>
  <pageMargins left="0.39370078740157483" right="0.27559055118110237" top="0.51181102362204722" bottom="0.35433070866141736" header="0.31496062992125984" footer="0.23622047244094491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view="pageBreakPreview" zoomScaleNormal="100" zoomScaleSheetLayoutView="100" workbookViewId="0">
      <selection activeCell="B11" sqref="B11"/>
    </sheetView>
  </sheetViews>
  <sheetFormatPr defaultRowHeight="15.75" outlineLevelCol="1"/>
  <cols>
    <col min="1" max="1" width="16.42578125" style="425" customWidth="1"/>
    <col min="2" max="2" width="19.140625" style="425" customWidth="1"/>
    <col min="3" max="3" width="18" style="425" customWidth="1"/>
    <col min="4" max="4" width="9.7109375" style="425" customWidth="1"/>
    <col min="5" max="5" width="15.140625" style="425" customWidth="1"/>
    <col min="6" max="6" width="18.140625" style="425" customWidth="1"/>
    <col min="7" max="7" width="28.140625" style="425" customWidth="1"/>
    <col min="8" max="8" width="21" style="425" customWidth="1"/>
    <col min="9" max="10" width="16.5703125" style="425" customWidth="1"/>
    <col min="11" max="11" width="16" style="425" customWidth="1"/>
    <col min="12" max="12" width="14.28515625" style="425" customWidth="1"/>
    <col min="13" max="13" width="6.5703125" style="216" hidden="1" customWidth="1" outlineLevel="1"/>
    <col min="14" max="14" width="9.28515625" style="216" hidden="1" customWidth="1" outlineLevel="1"/>
    <col min="15" max="15" width="9.140625" style="216" collapsed="1"/>
    <col min="16" max="16384" width="9.140625" style="216"/>
  </cols>
  <sheetData>
    <row r="2" spans="1:14" s="351" customFormat="1" ht="26.25" customHeight="1">
      <c r="A2" s="299" t="s">
        <v>300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426"/>
    </row>
    <row r="4" spans="1:14" ht="47.25">
      <c r="A4" s="225" t="s">
        <v>150</v>
      </c>
      <c r="B4" s="225" t="s">
        <v>152</v>
      </c>
      <c r="C4" s="225" t="s">
        <v>155</v>
      </c>
      <c r="D4" s="225" t="s">
        <v>267</v>
      </c>
      <c r="E4" s="225" t="s">
        <v>156</v>
      </c>
      <c r="F4" s="225" t="s">
        <v>157</v>
      </c>
      <c r="G4" s="225" t="s">
        <v>268</v>
      </c>
      <c r="H4" s="225" t="s">
        <v>266</v>
      </c>
      <c r="I4" s="225" t="s">
        <v>151</v>
      </c>
      <c r="J4" s="225" t="s">
        <v>158</v>
      </c>
      <c r="K4" s="225" t="s">
        <v>207</v>
      </c>
      <c r="M4" s="352" t="s">
        <v>297</v>
      </c>
    </row>
    <row r="5" spans="1:14" s="353" customFormat="1">
      <c r="A5" s="360" t="str">
        <f>IF(B5="","",'Анкета ИД'!$C$4)</f>
        <v/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M5" s="353">
        <f>IF(A5="",0,1)</f>
        <v>0</v>
      </c>
      <c r="N5" s="353">
        <f>IF(D5-'Тех лис'!$C$19&gt;=0,1,0)</f>
        <v>0</v>
      </c>
    </row>
    <row r="6" spans="1:14" s="427" customFormat="1">
      <c r="A6" s="360" t="str">
        <f>IF(B6="","",'Анкета ИД'!$C$4)</f>
        <v/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M6" s="353">
        <f t="shared" ref="M6:M9" si="0">IF(A6="",0,1)</f>
        <v>0</v>
      </c>
      <c r="N6" s="353">
        <f>IF(D6-'Тех лис'!$C$19&gt;=0,1,0)</f>
        <v>0</v>
      </c>
    </row>
    <row r="7" spans="1:14" s="427" customFormat="1">
      <c r="A7" s="360" t="str">
        <f>IF(B7="","",'Анкета ИД'!$C$4)</f>
        <v/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M7" s="353">
        <f t="shared" si="0"/>
        <v>0</v>
      </c>
      <c r="N7" s="353">
        <f>IF(D7-'Тех лис'!$C$19&gt;=0,1,0)</f>
        <v>0</v>
      </c>
    </row>
    <row r="8" spans="1:14" s="427" customFormat="1">
      <c r="A8" s="360" t="str">
        <f>IF(B8="","",'Анкета ИД'!$C$4)</f>
        <v/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M8" s="353">
        <f t="shared" si="0"/>
        <v>0</v>
      </c>
      <c r="N8" s="353">
        <f>IF(D8-'Тех лис'!$C$19&gt;=0,1,0)</f>
        <v>0</v>
      </c>
    </row>
    <row r="9" spans="1:14" s="427" customFormat="1">
      <c r="A9" s="360" t="str">
        <f>IF(B9="","",'Анкета ИД'!$C$4)</f>
        <v/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M9" s="353">
        <f t="shared" si="0"/>
        <v>0</v>
      </c>
      <c r="N9" s="353">
        <f>IF(D9-'Тех лис'!$C$19&gt;=0,1,0)</f>
        <v>0</v>
      </c>
    </row>
    <row r="10" spans="1:14" s="427" customFormat="1">
      <c r="A10" s="360" t="str">
        <f>IF(B10="","",'Анкета ИД'!$C$4)</f>
        <v/>
      </c>
      <c r="B10" s="215"/>
      <c r="C10" s="215"/>
      <c r="D10" s="215"/>
      <c r="E10" s="215"/>
      <c r="F10" s="215"/>
      <c r="G10" s="215"/>
      <c r="H10" s="214"/>
      <c r="I10" s="215"/>
      <c r="J10" s="215"/>
      <c r="K10" s="215"/>
      <c r="M10" s="353">
        <f t="shared" ref="M10" si="1">IF(A10="",0,1)</f>
        <v>0</v>
      </c>
      <c r="N10" s="353">
        <f>IF(D10-'Тех лис'!$C$19&gt;=0,1,0)</f>
        <v>0</v>
      </c>
    </row>
    <row r="11" spans="1:14" s="427" customFormat="1">
      <c r="A11" s="360" t="str">
        <f>IF(B11="","",'Анкета ИД'!$C$4)</f>
        <v/>
      </c>
      <c r="B11" s="215"/>
      <c r="C11" s="215"/>
      <c r="D11" s="215"/>
      <c r="E11" s="215"/>
      <c r="F11" s="215"/>
      <c r="G11" s="215"/>
      <c r="H11" s="214"/>
      <c r="I11" s="215"/>
      <c r="J11" s="215"/>
      <c r="K11" s="215"/>
      <c r="M11" s="353">
        <f t="shared" ref="M11:M24" si="2">IF(A11="",0,1)</f>
        <v>0</v>
      </c>
      <c r="N11" s="353">
        <f>IF(D11-'Тех лис'!$C$19&gt;=0,1,0)</f>
        <v>0</v>
      </c>
    </row>
    <row r="12" spans="1:14" s="427" customFormat="1">
      <c r="A12" s="360" t="str">
        <f>IF(B12="","",'Анкета ИД'!$C$4)</f>
        <v/>
      </c>
      <c r="B12" s="215"/>
      <c r="C12" s="215"/>
      <c r="D12" s="215"/>
      <c r="E12" s="215"/>
      <c r="F12" s="215"/>
      <c r="G12" s="215"/>
      <c r="H12" s="214"/>
      <c r="I12" s="215"/>
      <c r="J12" s="215"/>
      <c r="K12" s="215"/>
      <c r="M12" s="353">
        <f t="shared" si="2"/>
        <v>0</v>
      </c>
      <c r="N12" s="353">
        <f>IF(D12-'Тех лис'!$C$19&gt;=0,1,0)</f>
        <v>0</v>
      </c>
    </row>
    <row r="13" spans="1:14" s="427" customFormat="1">
      <c r="A13" s="360"/>
      <c r="B13" s="215"/>
      <c r="C13" s="215"/>
      <c r="D13" s="215"/>
      <c r="E13" s="215"/>
      <c r="F13" s="215"/>
      <c r="G13" s="215"/>
      <c r="H13" s="214"/>
      <c r="I13" s="215"/>
      <c r="J13" s="215"/>
      <c r="K13" s="215"/>
      <c r="M13" s="353">
        <f t="shared" si="2"/>
        <v>0</v>
      </c>
      <c r="N13" s="353">
        <f>IF(D13-'Тех лис'!$C$19&gt;=0,1,0)</f>
        <v>0</v>
      </c>
    </row>
    <row r="14" spans="1:14" s="427" customFormat="1">
      <c r="A14" s="360"/>
      <c r="B14" s="215"/>
      <c r="C14" s="215"/>
      <c r="D14" s="215"/>
      <c r="E14" s="215"/>
      <c r="F14" s="215"/>
      <c r="G14" s="215"/>
      <c r="H14" s="214"/>
      <c r="I14" s="215"/>
      <c r="J14" s="215"/>
      <c r="K14" s="215"/>
      <c r="M14" s="353">
        <f t="shared" si="2"/>
        <v>0</v>
      </c>
      <c r="N14" s="353">
        <f>IF(D14-'Тех лис'!$C$19&gt;=0,1,0)</f>
        <v>0</v>
      </c>
    </row>
    <row r="15" spans="1:14" s="427" customFormat="1">
      <c r="A15" s="360"/>
      <c r="B15" s="215"/>
      <c r="C15" s="215"/>
      <c r="D15" s="215"/>
      <c r="E15" s="215"/>
      <c r="F15" s="215"/>
      <c r="G15" s="215"/>
      <c r="H15" s="214"/>
      <c r="I15" s="215"/>
      <c r="J15" s="215"/>
      <c r="K15" s="215"/>
      <c r="M15" s="353">
        <f t="shared" ref="M15:M24" si="3">IF(A15="",0,1)</f>
        <v>0</v>
      </c>
      <c r="N15" s="353">
        <f>IF(D15-'Тех лис'!$C$19&gt;=0,1,0)</f>
        <v>0</v>
      </c>
    </row>
    <row r="16" spans="1:14" s="427" customFormat="1">
      <c r="A16" s="360"/>
      <c r="B16" s="215"/>
      <c r="C16" s="215"/>
      <c r="D16" s="215"/>
      <c r="E16" s="215"/>
      <c r="F16" s="215"/>
      <c r="G16" s="215"/>
      <c r="H16" s="214"/>
      <c r="I16" s="215"/>
      <c r="J16" s="215"/>
      <c r="K16" s="215"/>
      <c r="M16" s="353">
        <f t="shared" si="3"/>
        <v>0</v>
      </c>
      <c r="N16" s="353">
        <f>IF(D16-'Тех лис'!$C$19&gt;=0,1,0)</f>
        <v>0</v>
      </c>
    </row>
    <row r="17" spans="1:14" s="427" customFormat="1">
      <c r="A17" s="360" t="str">
        <f>IF(B17="","",'Анкета ИД'!$C$4)</f>
        <v/>
      </c>
      <c r="B17" s="215"/>
      <c r="C17" s="215"/>
      <c r="D17" s="215"/>
      <c r="E17" s="215"/>
      <c r="F17" s="215"/>
      <c r="G17" s="215"/>
      <c r="H17" s="214"/>
      <c r="I17" s="215"/>
      <c r="J17" s="215"/>
      <c r="K17" s="215"/>
      <c r="M17" s="353">
        <f t="shared" si="3"/>
        <v>0</v>
      </c>
      <c r="N17" s="353">
        <f>IF(D17-'Тех лис'!$C$19&gt;=0,1,0)</f>
        <v>0</v>
      </c>
    </row>
    <row r="18" spans="1:14" s="427" customFormat="1">
      <c r="A18" s="360"/>
      <c r="B18" s="215"/>
      <c r="C18" s="215"/>
      <c r="D18" s="215"/>
      <c r="E18" s="215"/>
      <c r="F18" s="215"/>
      <c r="G18" s="215"/>
      <c r="H18" s="214"/>
      <c r="I18" s="215"/>
      <c r="J18" s="215"/>
      <c r="K18" s="215"/>
      <c r="M18" s="353">
        <f t="shared" si="3"/>
        <v>0</v>
      </c>
      <c r="N18" s="353">
        <f>IF(D18-'Тех лис'!$C$19&gt;=0,1,0)</f>
        <v>0</v>
      </c>
    </row>
    <row r="19" spans="1:14" s="427" customFormat="1">
      <c r="A19" s="360"/>
      <c r="B19" s="215"/>
      <c r="C19" s="215"/>
      <c r="D19" s="215"/>
      <c r="E19" s="215"/>
      <c r="F19" s="215"/>
      <c r="G19" s="215"/>
      <c r="H19" s="214"/>
      <c r="I19" s="215"/>
      <c r="J19" s="215"/>
      <c r="K19" s="215"/>
      <c r="M19" s="353">
        <f t="shared" si="3"/>
        <v>0</v>
      </c>
      <c r="N19" s="353">
        <f>IF(D19-'Тех лис'!$C$19&gt;=0,1,0)</f>
        <v>0</v>
      </c>
    </row>
    <row r="20" spans="1:14" s="427" customFormat="1">
      <c r="A20" s="360"/>
      <c r="B20" s="215"/>
      <c r="C20" s="215"/>
      <c r="D20" s="215"/>
      <c r="E20" s="215"/>
      <c r="F20" s="215"/>
      <c r="G20" s="215"/>
      <c r="H20" s="214"/>
      <c r="I20" s="215"/>
      <c r="J20" s="215"/>
      <c r="K20" s="215"/>
      <c r="M20" s="353">
        <f t="shared" si="3"/>
        <v>0</v>
      </c>
      <c r="N20" s="353">
        <f>IF(D20-'Тех лис'!$C$19&gt;=0,1,0)</f>
        <v>0</v>
      </c>
    </row>
    <row r="21" spans="1:14" s="427" customFormat="1">
      <c r="A21" s="360" t="str">
        <f>IF(B21="","",'Анкета ИД'!$C$4)</f>
        <v/>
      </c>
      <c r="B21" s="215"/>
      <c r="C21" s="215"/>
      <c r="D21" s="215"/>
      <c r="E21" s="215"/>
      <c r="F21" s="215"/>
      <c r="G21" s="215"/>
      <c r="H21" s="214"/>
      <c r="I21" s="215"/>
      <c r="J21" s="215"/>
      <c r="K21" s="215"/>
      <c r="M21" s="353">
        <f t="shared" si="3"/>
        <v>0</v>
      </c>
      <c r="N21" s="353">
        <f>IF(D21-'Тех лис'!$C$19&gt;=0,1,0)</f>
        <v>0</v>
      </c>
    </row>
    <row r="22" spans="1:14" s="427" customFormat="1">
      <c r="A22" s="360" t="str">
        <f>IF(B22="","",'Анкета ИД'!$C$4)</f>
        <v/>
      </c>
      <c r="B22" s="215"/>
      <c r="C22" s="215"/>
      <c r="D22" s="215"/>
      <c r="E22" s="215"/>
      <c r="F22" s="215"/>
      <c r="G22" s="215"/>
      <c r="H22" s="214"/>
      <c r="I22" s="215"/>
      <c r="J22" s="215"/>
      <c r="K22" s="215"/>
      <c r="M22" s="353">
        <f t="shared" si="3"/>
        <v>0</v>
      </c>
      <c r="N22" s="353">
        <f>IF(D22-'Тех лис'!$C$19&gt;=0,1,0)</f>
        <v>0</v>
      </c>
    </row>
    <row r="23" spans="1:14" s="427" customFormat="1">
      <c r="A23" s="360" t="str">
        <f>IF(B23="","",'Анкета ИД'!$C$4)</f>
        <v/>
      </c>
      <c r="B23" s="215"/>
      <c r="C23" s="215"/>
      <c r="D23" s="215"/>
      <c r="E23" s="215"/>
      <c r="F23" s="215"/>
      <c r="G23" s="215"/>
      <c r="H23" s="214"/>
      <c r="I23" s="215"/>
      <c r="J23" s="215"/>
      <c r="K23" s="215"/>
      <c r="M23" s="353">
        <f t="shared" si="3"/>
        <v>0</v>
      </c>
      <c r="N23" s="353">
        <f>IF(D23-'Тех лис'!$C$19&gt;=0,1,0)</f>
        <v>0</v>
      </c>
    </row>
    <row r="24" spans="1:14" s="427" customFormat="1">
      <c r="A24" s="360" t="str">
        <f>IF(B24="","",'Анкета ИД'!$C$4)</f>
        <v/>
      </c>
      <c r="B24" s="215"/>
      <c r="C24" s="215"/>
      <c r="D24" s="215"/>
      <c r="E24" s="215"/>
      <c r="F24" s="215"/>
      <c r="G24" s="215"/>
      <c r="H24" s="214"/>
      <c r="I24" s="215"/>
      <c r="J24" s="215"/>
      <c r="K24" s="215"/>
      <c r="M24" s="353">
        <f t="shared" si="3"/>
        <v>0</v>
      </c>
      <c r="N24" s="353">
        <f>IF(D24-'Тех лис'!$C$19&gt;=0,1,0)</f>
        <v>0</v>
      </c>
    </row>
    <row r="27" spans="1:14" ht="16.5" thickBot="1"/>
    <row r="28" spans="1:14" ht="16.5" thickBot="1">
      <c r="M28" s="358">
        <f>SUBTOTAL(9,M5:M24)</f>
        <v>0</v>
      </c>
      <c r="N28" s="358">
        <f>SUBTOTAL(9,N5:N24)</f>
        <v>0</v>
      </c>
    </row>
    <row r="30" spans="1:14">
      <c r="L30" s="428"/>
    </row>
    <row r="31" spans="1:14">
      <c r="L31" s="428"/>
    </row>
    <row r="32" spans="1:14">
      <c r="L32" s="428"/>
    </row>
    <row r="33" spans="12:12">
      <c r="L33" s="428"/>
    </row>
    <row r="34" spans="12:12" ht="11.25" customHeight="1"/>
  </sheetData>
  <sheetProtection password="B85F" sheet="1" objects="1" scenarios="1" formatCells="0"/>
  <mergeCells count="1">
    <mergeCell ref="A2:K2"/>
  </mergeCells>
  <dataValidations disablePrompts="1" count="3">
    <dataValidation type="list" allowBlank="1" showInputMessage="1" showErrorMessage="1" sqref="J5:J24">
      <formula1>форма</formula1>
    </dataValidation>
    <dataValidation type="list" allowBlank="1" showInputMessage="1" showErrorMessage="1" sqref="E5:E24">
      <formula1>мероприятия</formula1>
    </dataValidation>
    <dataValidation type="list" allowBlank="1" showInputMessage="1" showErrorMessage="1" sqref="K5:K24">
      <formula1>награды</formula1>
    </dataValidation>
  </dataValidations>
  <pageMargins left="0.27559055118110237" right="0.15748031496062992" top="0.35433070866141736" bottom="0.99" header="0.15748031496062992" footer="0.15748031496062992"/>
  <pageSetup paperSize="9" scale="73" fitToHeight="5" orientation="landscape" r:id="rId1"/>
  <headerFooter>
    <oddFooter>&amp;L&amp;G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view="pageBreakPreview" zoomScale="90" zoomScaleNormal="100" zoomScaleSheetLayoutView="90" workbookViewId="0">
      <selection activeCell="B7" sqref="B7"/>
    </sheetView>
  </sheetViews>
  <sheetFormatPr defaultRowHeight="15.75" outlineLevelCol="1"/>
  <cols>
    <col min="1" max="1" width="26.7109375" style="429" customWidth="1"/>
    <col min="2" max="2" width="28.7109375" style="429" customWidth="1"/>
    <col min="3" max="3" width="30.85546875" style="429" customWidth="1"/>
    <col min="4" max="4" width="21.85546875" style="429" customWidth="1"/>
    <col min="5" max="5" width="35.28515625" style="429" customWidth="1"/>
    <col min="6" max="6" width="14.28515625" style="429" customWidth="1"/>
    <col min="7" max="7" width="9" style="425" customWidth="1"/>
    <col min="8" max="8" width="5.28515625" style="430" customWidth="1"/>
    <col min="9" max="10" width="5.42578125" style="430" customWidth="1"/>
    <col min="11" max="11" width="6" style="430" customWidth="1"/>
    <col min="12" max="12" width="9.140625" style="425" customWidth="1"/>
    <col min="13" max="13" width="6.5703125" style="216" hidden="1" customWidth="1" outlineLevel="1"/>
    <col min="14" max="14" width="9.28515625" style="216" hidden="1" customWidth="1" outlineLevel="1"/>
    <col min="15" max="15" width="9.140625" style="425" customWidth="1" collapsed="1"/>
    <col min="16" max="16" width="9.140625" style="359" customWidth="1"/>
    <col min="17" max="17" width="9.140625" style="216" customWidth="1"/>
    <col min="18" max="16384" width="9.140625" style="216"/>
  </cols>
  <sheetData>
    <row r="2" spans="1:16" s="433" customFormat="1" ht="45.75" customHeight="1">
      <c r="A2" s="431" t="s">
        <v>309</v>
      </c>
      <c r="B2" s="431"/>
      <c r="C2" s="431"/>
      <c r="D2" s="431"/>
      <c r="E2" s="431"/>
      <c r="F2" s="431"/>
      <c r="G2" s="351"/>
      <c r="H2" s="432"/>
      <c r="I2" s="432"/>
      <c r="J2" s="432"/>
      <c r="K2" s="432"/>
      <c r="L2" s="351"/>
      <c r="M2" s="351"/>
      <c r="N2" s="351"/>
      <c r="O2" s="351"/>
    </row>
    <row r="3" spans="1:16" ht="12" customHeight="1">
      <c r="A3" s="434"/>
      <c r="B3" s="434"/>
      <c r="C3" s="434"/>
      <c r="D3" s="434"/>
      <c r="E3" s="434"/>
      <c r="F3" s="434"/>
    </row>
    <row r="4" spans="1:16" ht="52.5" customHeight="1">
      <c r="A4" s="225" t="s">
        <v>171</v>
      </c>
      <c r="B4" s="225" t="s">
        <v>167</v>
      </c>
      <c r="C4" s="225" t="s">
        <v>269</v>
      </c>
      <c r="D4" s="225" t="s">
        <v>213</v>
      </c>
      <c r="E4" s="225" t="s">
        <v>266</v>
      </c>
      <c r="F4" s="225" t="s">
        <v>170</v>
      </c>
      <c r="M4" s="352" t="s">
        <v>297</v>
      </c>
    </row>
    <row r="5" spans="1:16" s="437" customFormat="1">
      <c r="A5" s="360" t="str">
        <f>IF(B5="","",'Анкета ИД'!$C$4)</f>
        <v/>
      </c>
      <c r="B5" s="214"/>
      <c r="C5" s="214"/>
      <c r="D5" s="214"/>
      <c r="E5" s="214"/>
      <c r="F5" s="214"/>
      <c r="G5" s="435"/>
      <c r="H5" s="436"/>
      <c r="I5" s="436"/>
      <c r="J5" s="436"/>
      <c r="K5" s="436"/>
      <c r="L5" s="436"/>
      <c r="M5" s="353">
        <f>IF(A5="",0,1)</f>
        <v>0</v>
      </c>
      <c r="N5" s="353">
        <f>IF(F5-'Тех лис'!$C$19&gt;=0,1,0)</f>
        <v>0</v>
      </c>
      <c r="O5" s="435"/>
      <c r="P5" s="356"/>
    </row>
    <row r="6" spans="1:16" s="437" customFormat="1">
      <c r="A6" s="360" t="str">
        <f>IF(B6="","",'Анкета ИД'!$C$4)</f>
        <v/>
      </c>
      <c r="B6" s="214"/>
      <c r="C6" s="214"/>
      <c r="D6" s="214"/>
      <c r="E6" s="214"/>
      <c r="F6" s="214"/>
      <c r="G6" s="435"/>
      <c r="H6" s="436"/>
      <c r="I6" s="436"/>
      <c r="J6" s="436"/>
      <c r="K6" s="436"/>
      <c r="L6" s="436"/>
      <c r="M6" s="353">
        <f t="shared" ref="M6:M17" si="0">IF(A6="",0,1)</f>
        <v>0</v>
      </c>
      <c r="N6" s="353">
        <f>IF(F6-'Тех лис'!$C$19&gt;=0,1,0)</f>
        <v>0</v>
      </c>
      <c r="O6" s="435"/>
      <c r="P6" s="438"/>
    </row>
    <row r="7" spans="1:16">
      <c r="A7" s="360" t="str">
        <f>IF(B7="","",'Анкета ИД'!$C$4)</f>
        <v/>
      </c>
      <c r="B7" s="214"/>
      <c r="C7" s="214"/>
      <c r="D7" s="214"/>
      <c r="E7" s="214"/>
      <c r="F7" s="214"/>
      <c r="H7" s="436"/>
      <c r="I7" s="436"/>
      <c r="J7" s="436"/>
      <c r="K7" s="436"/>
      <c r="L7" s="436"/>
      <c r="M7" s="353">
        <f t="shared" si="0"/>
        <v>0</v>
      </c>
      <c r="N7" s="353">
        <f>IF(F7-'Тех лис'!$C$19&gt;=0,1,0)</f>
        <v>0</v>
      </c>
      <c r="O7" s="435"/>
      <c r="P7" s="438"/>
    </row>
    <row r="8" spans="1:16">
      <c r="A8" s="360" t="str">
        <f>IF(B8="","",'Анкета ИД'!$C$4)</f>
        <v/>
      </c>
      <c r="B8" s="214"/>
      <c r="C8" s="214"/>
      <c r="D8" s="214"/>
      <c r="E8" s="214"/>
      <c r="F8" s="214"/>
      <c r="H8" s="436"/>
      <c r="I8" s="436"/>
      <c r="J8" s="436"/>
      <c r="K8" s="436"/>
      <c r="L8" s="436"/>
      <c r="M8" s="353">
        <f t="shared" si="0"/>
        <v>0</v>
      </c>
      <c r="N8" s="353">
        <f>IF(F8-'Тех лис'!$C$19&gt;=0,1,0)</f>
        <v>0</v>
      </c>
      <c r="O8" s="435"/>
      <c r="P8" s="356"/>
    </row>
    <row r="9" spans="1:16">
      <c r="A9" s="360" t="str">
        <f>IF(B9="","",'Анкета ИД'!$C$4)</f>
        <v/>
      </c>
      <c r="B9" s="215"/>
      <c r="C9" s="215"/>
      <c r="D9" s="215"/>
      <c r="E9" s="215"/>
      <c r="F9" s="215"/>
      <c r="H9" s="436"/>
      <c r="I9" s="436"/>
      <c r="J9" s="436"/>
      <c r="K9" s="436"/>
      <c r="L9" s="436"/>
      <c r="M9" s="353">
        <f t="shared" si="0"/>
        <v>0</v>
      </c>
      <c r="N9" s="353">
        <f>IF(F9-'Тех лис'!$C$19&gt;=0,1,0)</f>
        <v>0</v>
      </c>
      <c r="O9" s="435"/>
      <c r="P9" s="438"/>
    </row>
    <row r="10" spans="1:16">
      <c r="A10" s="360" t="str">
        <f>IF(B10="","",'Анкета ИД'!$C$4)</f>
        <v/>
      </c>
      <c r="B10" s="215"/>
      <c r="C10" s="215"/>
      <c r="D10" s="215"/>
      <c r="E10" s="215"/>
      <c r="F10" s="215"/>
      <c r="H10" s="436"/>
      <c r="I10" s="436"/>
      <c r="J10" s="436"/>
      <c r="K10" s="436"/>
      <c r="L10" s="436"/>
      <c r="M10" s="353">
        <f t="shared" si="0"/>
        <v>0</v>
      </c>
      <c r="N10" s="353">
        <f>IF(F10-'Тех лис'!$C$19&gt;=0,1,0)</f>
        <v>0</v>
      </c>
      <c r="O10" s="435"/>
      <c r="P10" s="438"/>
    </row>
    <row r="11" spans="1:16">
      <c r="A11" s="360" t="str">
        <f>IF(B11="","",'Анкета ИД'!$C$4)</f>
        <v/>
      </c>
      <c r="B11" s="215"/>
      <c r="C11" s="215"/>
      <c r="D11" s="215"/>
      <c r="E11" s="215"/>
      <c r="F11" s="215"/>
      <c r="H11" s="436"/>
      <c r="I11" s="436"/>
      <c r="J11" s="436"/>
      <c r="K11" s="436"/>
      <c r="L11" s="436"/>
      <c r="M11" s="353">
        <f t="shared" si="0"/>
        <v>0</v>
      </c>
      <c r="N11" s="353">
        <f>IF(F11-'Тех лис'!$C$19&gt;=0,1,0)</f>
        <v>0</v>
      </c>
      <c r="O11" s="435"/>
    </row>
    <row r="12" spans="1:16">
      <c r="A12" s="360" t="str">
        <f>IF(B12="","",'Анкета ИД'!$C$4)</f>
        <v/>
      </c>
      <c r="B12" s="215"/>
      <c r="C12" s="215"/>
      <c r="D12" s="215"/>
      <c r="E12" s="215"/>
      <c r="F12" s="215"/>
      <c r="H12" s="436"/>
      <c r="I12" s="436"/>
      <c r="J12" s="436"/>
      <c r="K12" s="436"/>
      <c r="L12" s="436"/>
      <c r="M12" s="353">
        <f t="shared" si="0"/>
        <v>0</v>
      </c>
      <c r="N12" s="353">
        <f>IF(F12-'Тех лис'!$C$19&gt;=0,1,0)</f>
        <v>0</v>
      </c>
      <c r="O12" s="435"/>
    </row>
    <row r="13" spans="1:16">
      <c r="A13" s="360" t="str">
        <f>IF(B13="","",'Анкета ИД'!$C$4)</f>
        <v/>
      </c>
      <c r="B13" s="215"/>
      <c r="C13" s="215"/>
      <c r="D13" s="215"/>
      <c r="E13" s="215"/>
      <c r="F13" s="215"/>
      <c r="H13" s="436"/>
      <c r="I13" s="436"/>
      <c r="J13" s="436"/>
      <c r="K13" s="436"/>
      <c r="L13" s="436"/>
      <c r="M13" s="353">
        <f t="shared" si="0"/>
        <v>0</v>
      </c>
      <c r="N13" s="353">
        <f>IF(F13-'Тех лис'!$C$19&gt;=0,1,0)</f>
        <v>0</v>
      </c>
      <c r="O13" s="435"/>
    </row>
    <row r="14" spans="1:16">
      <c r="A14" s="360" t="str">
        <f>IF(B14="","",'Анкета ИД'!$C$4)</f>
        <v/>
      </c>
      <c r="B14" s="215"/>
      <c r="C14" s="215"/>
      <c r="D14" s="215"/>
      <c r="E14" s="215"/>
      <c r="F14" s="215"/>
      <c r="H14" s="436"/>
      <c r="I14" s="436"/>
      <c r="J14" s="436"/>
      <c r="K14" s="436"/>
      <c r="L14" s="436"/>
      <c r="M14" s="353">
        <f t="shared" si="0"/>
        <v>0</v>
      </c>
      <c r="N14" s="353">
        <f>IF(F14-'Тех лис'!$C$19&gt;=0,1,0)</f>
        <v>0</v>
      </c>
      <c r="O14" s="435"/>
    </row>
    <row r="15" spans="1:16">
      <c r="A15" s="360" t="str">
        <f>IF(B15="","",'Анкета ИД'!$C$4)</f>
        <v/>
      </c>
      <c r="B15" s="215"/>
      <c r="C15" s="215"/>
      <c r="D15" s="215"/>
      <c r="E15" s="215"/>
      <c r="F15" s="215"/>
      <c r="H15" s="436"/>
      <c r="I15" s="436"/>
      <c r="J15" s="436"/>
      <c r="K15" s="436"/>
      <c r="L15" s="436"/>
      <c r="M15" s="353">
        <f t="shared" si="0"/>
        <v>0</v>
      </c>
      <c r="N15" s="353">
        <f>IF(F15-'Тех лис'!$C$19&gt;=0,1,0)</f>
        <v>0</v>
      </c>
      <c r="O15" s="435"/>
    </row>
    <row r="16" spans="1:16">
      <c r="A16" s="360" t="str">
        <f>IF(B16="","",'Анкета ИД'!$C$4)</f>
        <v/>
      </c>
      <c r="B16" s="215"/>
      <c r="C16" s="215"/>
      <c r="D16" s="215"/>
      <c r="E16" s="215"/>
      <c r="F16" s="215"/>
      <c r="H16" s="436"/>
      <c r="I16" s="436"/>
      <c r="J16" s="436"/>
      <c r="K16" s="436"/>
      <c r="L16" s="436"/>
      <c r="M16" s="353">
        <f t="shared" si="0"/>
        <v>0</v>
      </c>
      <c r="N16" s="353">
        <f>IF(F16-'Тех лис'!$C$19&gt;=0,1,0)</f>
        <v>0</v>
      </c>
      <c r="O16" s="435"/>
    </row>
    <row r="17" spans="1:15">
      <c r="A17" s="360" t="str">
        <f>IF(B17="","",'Анкета ИД'!$C$4)</f>
        <v/>
      </c>
      <c r="B17" s="215"/>
      <c r="C17" s="215"/>
      <c r="D17" s="215"/>
      <c r="E17" s="215"/>
      <c r="F17" s="215"/>
      <c r="H17" s="436"/>
      <c r="I17" s="436"/>
      <c r="J17" s="436"/>
      <c r="K17" s="436"/>
      <c r="L17" s="436"/>
      <c r="M17" s="353">
        <f t="shared" si="0"/>
        <v>0</v>
      </c>
      <c r="N17" s="353">
        <f>IF(F17-'Тех лис'!$C$19&gt;=0,1,0)</f>
        <v>0</v>
      </c>
      <c r="O17" s="435"/>
    </row>
    <row r="18" spans="1:15">
      <c r="A18" s="360" t="str">
        <f>IF(B18="","",'Анкета ИД'!$C$4)</f>
        <v/>
      </c>
      <c r="B18" s="215"/>
      <c r="C18" s="215"/>
      <c r="D18" s="215"/>
      <c r="E18" s="215"/>
      <c r="F18" s="215"/>
      <c r="H18" s="436"/>
      <c r="I18" s="436"/>
      <c r="J18" s="436"/>
      <c r="K18" s="436"/>
      <c r="L18" s="436"/>
      <c r="M18" s="353">
        <f t="shared" ref="M18:M20" si="1">IF(A18="",0,1)</f>
        <v>0</v>
      </c>
      <c r="N18" s="353">
        <f>IF(F18-'Тех лис'!$C$19&gt;=0,1,0)</f>
        <v>0</v>
      </c>
      <c r="O18" s="435"/>
    </row>
    <row r="19" spans="1:15">
      <c r="A19" s="360" t="str">
        <f>IF(B19="","",'Анкета ИД'!$C$4)</f>
        <v/>
      </c>
      <c r="B19" s="215"/>
      <c r="C19" s="215"/>
      <c r="D19" s="215"/>
      <c r="E19" s="215"/>
      <c r="F19" s="215"/>
      <c r="H19" s="436"/>
      <c r="I19" s="436"/>
      <c r="J19" s="436"/>
      <c r="K19" s="436"/>
      <c r="L19" s="436"/>
      <c r="M19" s="353">
        <f t="shared" si="1"/>
        <v>0</v>
      </c>
      <c r="N19" s="353">
        <f>IF(F19-'Тех лис'!$C$19&gt;=0,1,0)</f>
        <v>0</v>
      </c>
      <c r="O19" s="435"/>
    </row>
    <row r="20" spans="1:15" ht="16.5" thickBot="1">
      <c r="A20" s="360" t="str">
        <f>IF(B20="","",'Анкета ИД'!$C$4)</f>
        <v/>
      </c>
      <c r="B20" s="215"/>
      <c r="C20" s="215"/>
      <c r="D20" s="215"/>
      <c r="E20" s="215"/>
      <c r="F20" s="215"/>
      <c r="H20" s="436"/>
      <c r="I20" s="436"/>
      <c r="J20" s="436"/>
      <c r="K20" s="436"/>
      <c r="L20" s="436"/>
      <c r="M20" s="353">
        <f t="shared" si="1"/>
        <v>0</v>
      </c>
      <c r="N20" s="353">
        <f>IF(F20-'Тех лис'!$C$19&gt;=0,1,0)</f>
        <v>0</v>
      </c>
      <c r="O20" s="435"/>
    </row>
    <row r="21" spans="1:15" ht="16.5" thickBot="1">
      <c r="M21" s="358">
        <f>SUBTOTAL(9,M5:M20)</f>
        <v>0</v>
      </c>
      <c r="N21" s="358">
        <f>SUBTOTAL(9,N5:N20)</f>
        <v>0</v>
      </c>
    </row>
    <row r="31" spans="1:15" ht="13.5" customHeight="1"/>
  </sheetData>
  <sheetProtection password="B85F" sheet="1" objects="1" scenarios="1"/>
  <mergeCells count="2">
    <mergeCell ref="A2:F2"/>
    <mergeCell ref="A3:F3"/>
  </mergeCells>
  <dataValidations count="2">
    <dataValidation type="list" allowBlank="1" showInputMessage="1" showErrorMessage="1" sqref="B5:B20">
      <formula1>результаты</formula1>
    </dataValidation>
    <dataValidation type="list" allowBlank="1" showInputMessage="1" showErrorMessage="1" sqref="D5:D20">
      <formula1>статус_награды</formula1>
    </dataValidation>
  </dataValidations>
  <pageMargins left="0.31496062992125984" right="0.31496062992125984" top="0.74803149606299213" bottom="0.74803149606299213" header="0.31496062992125984" footer="0.31496062992125984"/>
  <pageSetup paperSize="9" scale="89" orientation="landscape" r:id="rId1"/>
  <headerFooter>
    <oddFooter>&amp;L&amp;G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view="pageBreakPreview" zoomScaleNormal="100" zoomScaleSheetLayoutView="100" workbookViewId="0">
      <selection activeCell="I27" sqref="I27"/>
    </sheetView>
  </sheetViews>
  <sheetFormatPr defaultRowHeight="15" outlineLevelCol="1"/>
  <cols>
    <col min="1" max="1" width="22.42578125" style="216" customWidth="1"/>
    <col min="2" max="2" width="14.5703125" style="216" customWidth="1"/>
    <col min="3" max="3" width="29" style="216" customWidth="1"/>
    <col min="4" max="4" width="20.140625" style="216" customWidth="1"/>
    <col min="5" max="5" width="15" style="216" customWidth="1"/>
    <col min="6" max="6" width="14.42578125" style="216" customWidth="1"/>
    <col min="7" max="7" width="18.28515625" style="216" customWidth="1"/>
    <col min="8" max="8" width="9.28515625" style="216" customWidth="1"/>
    <col min="9" max="9" width="18.7109375" style="216" customWidth="1"/>
    <col min="10" max="10" width="16.85546875" style="216" customWidth="1"/>
    <col min="11" max="11" width="9.140625" style="216" customWidth="1"/>
    <col min="12" max="14" width="11.85546875" style="216" customWidth="1"/>
    <col min="15" max="15" width="6.28515625" style="216" customWidth="1"/>
    <col min="16" max="16" width="6.5703125" style="216" hidden="1" customWidth="1" outlineLevel="1"/>
    <col min="17" max="17" width="9.28515625" style="216" hidden="1" customWidth="1" outlineLevel="1"/>
    <col min="18" max="18" width="9.140625" style="216" collapsed="1"/>
    <col min="19" max="16384" width="9.140625" style="216"/>
  </cols>
  <sheetData>
    <row r="1" spans="1:17" ht="22.5" customHeight="1"/>
    <row r="2" spans="1:17" ht="31.5" customHeight="1">
      <c r="A2" s="299" t="s">
        <v>274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P2" s="351"/>
      <c r="Q2" s="351"/>
    </row>
    <row r="3" spans="1:17" ht="12.75" customHeight="1"/>
    <row r="4" spans="1:17" ht="15.75" customHeight="1">
      <c r="A4" s="300" t="s">
        <v>312</v>
      </c>
      <c r="B4" s="300" t="s">
        <v>139</v>
      </c>
      <c r="C4" s="300" t="s">
        <v>134</v>
      </c>
      <c r="D4" s="300" t="s">
        <v>265</v>
      </c>
      <c r="E4" s="300" t="s">
        <v>135</v>
      </c>
      <c r="F4" s="300" t="s">
        <v>149</v>
      </c>
      <c r="G4" s="300" t="s">
        <v>138</v>
      </c>
      <c r="H4" s="300" t="s">
        <v>264</v>
      </c>
      <c r="I4" s="298" t="s">
        <v>131</v>
      </c>
      <c r="J4" s="298" t="s">
        <v>137</v>
      </c>
      <c r="K4" s="298" t="s">
        <v>298</v>
      </c>
      <c r="L4" s="298" t="s">
        <v>263</v>
      </c>
      <c r="M4" s="298" t="s">
        <v>145</v>
      </c>
      <c r="N4" s="298" t="s">
        <v>126</v>
      </c>
      <c r="P4" s="352" t="s">
        <v>297</v>
      </c>
    </row>
    <row r="5" spans="1:17" ht="31.5" customHeight="1">
      <c r="A5" s="300"/>
      <c r="B5" s="300"/>
      <c r="C5" s="300"/>
      <c r="D5" s="300"/>
      <c r="E5" s="300"/>
      <c r="F5" s="300"/>
      <c r="G5" s="300"/>
      <c r="H5" s="300"/>
      <c r="I5" s="298"/>
      <c r="J5" s="298"/>
      <c r="K5" s="298"/>
      <c r="L5" s="298"/>
      <c r="M5" s="298"/>
      <c r="N5" s="298"/>
      <c r="P5" s="353"/>
      <c r="Q5" s="353"/>
    </row>
    <row r="6" spans="1:17" s="354" customFormat="1" ht="15.75">
      <c r="A6" s="360" t="str">
        <f>IF(B6="","",'Анкета ИД'!$C$4)</f>
        <v/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P6" s="353">
        <f>IF(D6="",0,1)</f>
        <v>0</v>
      </c>
      <c r="Q6" s="353">
        <f>IF(K6-'Тех лис'!$C$19&gt;=0,1,0)</f>
        <v>0</v>
      </c>
    </row>
    <row r="7" spans="1:17" s="355" customFormat="1" ht="15.75">
      <c r="A7" s="360" t="str">
        <f>IF(B7="","",'Анкета ИД'!$C$4)</f>
        <v/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P7" s="353">
        <f t="shared" ref="P7:P17" si="0">IF(D7="",0,1)</f>
        <v>0</v>
      </c>
      <c r="Q7" s="353">
        <f>IF(K7-'Тех лис'!$C$19&gt;=0,1,0)</f>
        <v>0</v>
      </c>
    </row>
    <row r="8" spans="1:17" s="355" customFormat="1" ht="15.75">
      <c r="A8" s="360" t="str">
        <f>IF(B8="","",'Анкета ИД'!$C$4)</f>
        <v/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P8" s="353">
        <f t="shared" si="0"/>
        <v>0</v>
      </c>
      <c r="Q8" s="353">
        <f>IF(K8-'Тех лис'!$C$19&gt;=0,1,0)</f>
        <v>0</v>
      </c>
    </row>
    <row r="9" spans="1:17" s="355" customFormat="1" ht="15.75">
      <c r="A9" s="360" t="str">
        <f>IF(B9="","",'Анкета ИД'!$C$4)</f>
        <v/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P9" s="353">
        <f t="shared" si="0"/>
        <v>0</v>
      </c>
      <c r="Q9" s="353">
        <f>IF(K9-'Тех лис'!$C$19&gt;=0,1,0)</f>
        <v>0</v>
      </c>
    </row>
    <row r="10" spans="1:17" s="355" customFormat="1" ht="15.75">
      <c r="A10" s="360" t="str">
        <f>IF(B10="","",'Анкета ИД'!$C$4)</f>
        <v/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P10" s="353">
        <f t="shared" si="0"/>
        <v>0</v>
      </c>
      <c r="Q10" s="353">
        <f>IF(K10-'Тех лис'!$C$19&gt;=0,1,0)</f>
        <v>0</v>
      </c>
    </row>
    <row r="11" spans="1:17" s="355" customFormat="1" ht="15.75">
      <c r="A11" s="360" t="str">
        <f>IF(B11="","",'Анкета ИД'!$C$4)</f>
        <v/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P11" s="353">
        <f t="shared" si="0"/>
        <v>0</v>
      </c>
      <c r="Q11" s="353">
        <f>IF(K11-'Тех лис'!$C$19&gt;=0,1,0)</f>
        <v>0</v>
      </c>
    </row>
    <row r="12" spans="1:17" s="355" customFormat="1" ht="15.75">
      <c r="A12" s="360" t="str">
        <f>IF(B12="","",'Анкета ИД'!$C$4)</f>
        <v/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P12" s="353">
        <f t="shared" si="0"/>
        <v>0</v>
      </c>
      <c r="Q12" s="353">
        <f>IF(K12-'Тех лис'!$C$19&gt;=0,1,0)</f>
        <v>0</v>
      </c>
    </row>
    <row r="13" spans="1:17" s="355" customFormat="1" ht="15.75">
      <c r="A13" s="360" t="str">
        <f>IF(B13="","",'Анкета ИД'!$C$4)</f>
        <v/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P13" s="353">
        <f t="shared" si="0"/>
        <v>0</v>
      </c>
      <c r="Q13" s="353">
        <f>IF(K13-'Тех лис'!$C$19&gt;=0,1,0)</f>
        <v>0</v>
      </c>
    </row>
    <row r="14" spans="1:17" s="355" customFormat="1" ht="15.75">
      <c r="A14" s="360" t="str">
        <f>IF(B14="","",'Анкета ИД'!$C$4)</f>
        <v/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P14" s="353">
        <f t="shared" si="0"/>
        <v>0</v>
      </c>
      <c r="Q14" s="353">
        <f>IF(K14-'Тех лис'!$C$19&gt;=0,1,0)</f>
        <v>0</v>
      </c>
    </row>
    <row r="15" spans="1:17" s="355" customFormat="1" ht="15.75">
      <c r="A15" s="360" t="str">
        <f>IF(B15="","",'Анкета ИД'!$C$4)</f>
        <v/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P15" s="353">
        <f t="shared" si="0"/>
        <v>0</v>
      </c>
      <c r="Q15" s="353">
        <f>IF(K15-'Тех лис'!$C$19&gt;=0,1,0)</f>
        <v>0</v>
      </c>
    </row>
    <row r="16" spans="1:17" s="355" customFormat="1" ht="15.75">
      <c r="A16" s="360" t="str">
        <f>IF(B16="","",'Анкета ИД'!$C$4)</f>
        <v/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P16" s="353">
        <f t="shared" si="0"/>
        <v>0</v>
      </c>
      <c r="Q16" s="353">
        <f>IF(K16-'Тех лис'!$C$19&gt;=0,1,0)</f>
        <v>0</v>
      </c>
    </row>
    <row r="17" spans="1:17" s="355" customFormat="1" ht="16.5" thickBot="1">
      <c r="A17" s="360" t="str">
        <f>IF(B17="","",'Анкета ИД'!$C$4)</f>
        <v/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P17" s="353">
        <f t="shared" si="0"/>
        <v>0</v>
      </c>
      <c r="Q17" s="353">
        <f>IF(K17-'Тех лис'!$C$19&gt;=0,1,0)</f>
        <v>0</v>
      </c>
    </row>
    <row r="18" spans="1:17" s="357" customFormat="1" ht="16.5" thickBot="1">
      <c r="A18" s="356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P18" s="358">
        <f>SUBTOTAL(9,P5:P17)</f>
        <v>0</v>
      </c>
      <c r="Q18" s="216"/>
    </row>
    <row r="19" spans="1:17" s="357" customFormat="1" ht="15.75">
      <c r="A19" s="356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P19" s="216"/>
      <c r="Q19" s="216"/>
    </row>
    <row r="20" spans="1:17" s="355" customFormat="1" ht="15.75">
      <c r="A20" s="356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P20" s="216"/>
      <c r="Q20" s="216"/>
    </row>
    <row r="21" spans="1:17" s="355" customFormat="1" ht="15.75">
      <c r="A21" s="356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P21" s="216"/>
      <c r="Q21" s="216"/>
    </row>
    <row r="22" spans="1:17" s="355" customFormat="1" ht="15.75">
      <c r="A22" s="356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P22" s="216"/>
      <c r="Q22" s="216"/>
    </row>
    <row r="23" spans="1:17" s="355" customFormat="1" ht="15.75">
      <c r="A23" s="356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P23" s="216"/>
      <c r="Q23" s="216"/>
    </row>
    <row r="24" spans="1:17" s="355" customFormat="1" ht="15.75">
      <c r="A24" s="356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P24" s="216"/>
      <c r="Q24" s="216"/>
    </row>
    <row r="25" spans="1:17" s="355" customFormat="1" ht="15.75">
      <c r="A25" s="356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P25" s="216"/>
      <c r="Q25" s="216"/>
    </row>
    <row r="26" spans="1:17" s="355" customFormat="1" ht="15.75">
      <c r="A26" s="356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P26" s="216"/>
      <c r="Q26" s="216"/>
    </row>
    <row r="27" spans="1:17" s="355" customFormat="1" ht="15.75">
      <c r="A27" s="356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P27" s="216"/>
      <c r="Q27" s="216"/>
    </row>
    <row r="28" spans="1:17" s="355" customFormat="1" ht="15.75">
      <c r="A28" s="356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P28" s="216"/>
      <c r="Q28" s="216"/>
    </row>
    <row r="29" spans="1:17" s="355" customFormat="1" ht="15.75">
      <c r="A29" s="35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P29" s="216"/>
      <c r="Q29" s="216"/>
    </row>
    <row r="30" spans="1:17" s="355" customFormat="1" ht="15.75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P30" s="216"/>
      <c r="Q30" s="216"/>
    </row>
    <row r="31" spans="1:17" s="355" customFormat="1" ht="15.75">
      <c r="A31" s="356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P31" s="216"/>
      <c r="Q31" s="216"/>
    </row>
    <row r="32" spans="1:17" s="355" customFormat="1" ht="15.75">
      <c r="A32" s="356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P32" s="216"/>
      <c r="Q32" s="216"/>
    </row>
    <row r="33" spans="1:17" s="355" customFormat="1" ht="15.75">
      <c r="A33" s="356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P33" s="216"/>
      <c r="Q33" s="216"/>
    </row>
    <row r="34" spans="1:17" s="355" customFormat="1" ht="15.75">
      <c r="A34" s="356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P34" s="216"/>
      <c r="Q34" s="216"/>
    </row>
    <row r="35" spans="1:17" s="355" customFormat="1" ht="15.75">
      <c r="A35" s="356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P35" s="216"/>
      <c r="Q35" s="216"/>
    </row>
    <row r="36" spans="1:17" s="355" customFormat="1" ht="15.75">
      <c r="A36" s="356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P36" s="216"/>
      <c r="Q36" s="216"/>
    </row>
    <row r="37" spans="1:17" s="355" customFormat="1" ht="15.75">
      <c r="A37" s="35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P37" s="216"/>
      <c r="Q37" s="216"/>
    </row>
    <row r="38" spans="1:17" s="355" customFormat="1" ht="15.75">
      <c r="A38" s="356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P38" s="216"/>
      <c r="Q38" s="216"/>
    </row>
    <row r="39" spans="1:17" s="355" customFormat="1" ht="15.75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P39" s="216"/>
      <c r="Q39" s="216"/>
    </row>
    <row r="40" spans="1:17" s="355" customFormat="1" ht="15.75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P40" s="216"/>
      <c r="Q40" s="216"/>
    </row>
    <row r="41" spans="1:17" s="355" customFormat="1" ht="15.75">
      <c r="A41" s="35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P41" s="216"/>
      <c r="Q41" s="216"/>
    </row>
    <row r="42" spans="1:17" s="355" customFormat="1" ht="15.75">
      <c r="A42" s="356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P42" s="216"/>
      <c r="Q42" s="216"/>
    </row>
    <row r="43" spans="1:17" s="355" customFormat="1" ht="15.75">
      <c r="A43" s="356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P43" s="216"/>
      <c r="Q43" s="216"/>
    </row>
    <row r="44" spans="1:17" s="355" customFormat="1" ht="15.75">
      <c r="A44" s="356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P44" s="216"/>
      <c r="Q44" s="216"/>
    </row>
    <row r="45" spans="1:17" s="355" customFormat="1" ht="15.75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P45" s="216"/>
      <c r="Q45" s="216"/>
    </row>
    <row r="46" spans="1:17" s="355" customFormat="1" ht="15.75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P46" s="216"/>
      <c r="Q46" s="216"/>
    </row>
    <row r="47" spans="1:17" s="355" customFormat="1" ht="15.75">
      <c r="A47" s="356"/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P47" s="216"/>
      <c r="Q47" s="216"/>
    </row>
    <row r="48" spans="1:17" s="355" customFormat="1" ht="15.75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P48" s="216"/>
      <c r="Q48" s="216"/>
    </row>
    <row r="49" spans="1:17" s="355" customFormat="1" ht="15.75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P49" s="216"/>
      <c r="Q49" s="216"/>
    </row>
    <row r="50" spans="1:17" s="355" customFormat="1" ht="15.75">
      <c r="A50" s="356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P50" s="216"/>
      <c r="Q50" s="216"/>
    </row>
    <row r="51" spans="1:17" s="355" customFormat="1" ht="15.75">
      <c r="A51" s="356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P51" s="216"/>
      <c r="Q51" s="216"/>
    </row>
    <row r="52" spans="1:17" s="355" customFormat="1" ht="15.75">
      <c r="A52" s="356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P52" s="216"/>
      <c r="Q52" s="216"/>
    </row>
    <row r="53" spans="1:17" s="355" customFormat="1" ht="15.75">
      <c r="A53" s="356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P53" s="216"/>
      <c r="Q53" s="216"/>
    </row>
    <row r="54" spans="1:17" s="355" customFormat="1" ht="15.75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P54" s="216"/>
      <c r="Q54" s="216"/>
    </row>
    <row r="55" spans="1:17" s="355" customFormat="1" ht="15.75">
      <c r="A55" s="356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P55" s="216"/>
      <c r="Q55" s="216"/>
    </row>
    <row r="56" spans="1:17" s="355" customFormat="1" ht="15.75">
      <c r="A56" s="356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P56" s="216"/>
      <c r="Q56" s="216"/>
    </row>
    <row r="57" spans="1:17" s="355" customFormat="1" ht="15.75">
      <c r="A57" s="356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P57" s="216"/>
      <c r="Q57" s="216"/>
    </row>
    <row r="58" spans="1:17" s="355" customFormat="1" ht="15.75">
      <c r="A58" s="356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P58" s="216"/>
      <c r="Q58" s="216"/>
    </row>
    <row r="59" spans="1:17" s="355" customFormat="1" ht="15.75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P59" s="216"/>
      <c r="Q59" s="216"/>
    </row>
    <row r="60" spans="1:17" s="355" customFormat="1" ht="15.75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P60" s="216"/>
      <c r="Q60" s="216"/>
    </row>
    <row r="61" spans="1:17" s="355" customFormat="1" ht="15.75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P61" s="216"/>
      <c r="Q61" s="216"/>
    </row>
    <row r="62" spans="1:17" s="355" customFormat="1" ht="15.75">
      <c r="A62" s="356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P62" s="216"/>
      <c r="Q62" s="216"/>
    </row>
    <row r="63" spans="1:17" s="355" customFormat="1" ht="15.75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P63" s="216"/>
      <c r="Q63" s="216"/>
    </row>
    <row r="64" spans="1:17" s="355" customFormat="1" ht="15.75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P64" s="216"/>
      <c r="Q64" s="216"/>
    </row>
    <row r="65" spans="1:17" s="355" customFormat="1" ht="15.75">
      <c r="A65" s="356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P65" s="216"/>
      <c r="Q65" s="216"/>
    </row>
    <row r="66" spans="1:17" s="355" customFormat="1" ht="15.75">
      <c r="A66" s="356"/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P66" s="216"/>
      <c r="Q66" s="216"/>
    </row>
    <row r="67" spans="1:17" s="355" customFormat="1" ht="15.75">
      <c r="A67" s="356"/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P67" s="216"/>
      <c r="Q67" s="216"/>
    </row>
    <row r="68" spans="1:17" s="355" customFormat="1" ht="15.75">
      <c r="A68" s="356"/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P68" s="216"/>
      <c r="Q68" s="216"/>
    </row>
    <row r="69" spans="1:17" s="355" customFormat="1" ht="15.75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P69" s="216"/>
      <c r="Q69" s="216"/>
    </row>
    <row r="70" spans="1:17" s="355" customFormat="1" ht="15.75">
      <c r="A70" s="356"/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P70" s="216"/>
      <c r="Q70" s="216"/>
    </row>
    <row r="71" spans="1:17" s="355" customFormat="1" ht="15.75">
      <c r="A71" s="356"/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P71" s="216"/>
      <c r="Q71" s="216"/>
    </row>
    <row r="72" spans="1:17" s="355" customFormat="1" ht="15.75">
      <c r="A72" s="356"/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P72" s="216"/>
      <c r="Q72" s="216"/>
    </row>
    <row r="73" spans="1:17" ht="15.75">
      <c r="A73" s="359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</row>
  </sheetData>
  <sheetProtection password="B85F" sheet="1" objects="1" scenarios="1" formatRows="0"/>
  <mergeCells count="15">
    <mergeCell ref="L4:L5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K4:K5"/>
  </mergeCells>
  <dataValidations count="5">
    <dataValidation type="list" allowBlank="1" showInputMessage="1" showErrorMessage="1" sqref="K18:K72 J6:J72">
      <formula1>конференции</formula1>
    </dataValidation>
    <dataValidation type="list" allowBlank="1" showInputMessage="1" showErrorMessage="1" sqref="M6">
      <formula1>институт</formula1>
    </dataValidation>
    <dataValidation type="list" allowBlank="1" showInputMessage="1" showErrorMessage="1" sqref="B6:B72">
      <formula1>вид_публикации</formula1>
    </dataValidation>
    <dataValidation type="list" allowBlank="1" showInputMessage="1" showErrorMessage="1" sqref="F6:F72">
      <formula1>статус</formula1>
    </dataValidation>
    <dataValidation type="list" allowBlank="1" showInputMessage="1" showErrorMessage="1" sqref="K6:K17">
      <formula1>год</formula1>
    </dataValidation>
  </dataValidations>
  <pageMargins left="0.33" right="0.27" top="0.37" bottom="0.99" header="0.17" footer="0.17"/>
  <pageSetup paperSize="9" scale="63" fitToHeight="4" orientation="landscape" r:id="rId1"/>
  <headerFooter>
    <oddFooter>&amp;L&amp;G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view="pageBreakPreview" topLeftCell="B1" zoomScale="90" zoomScaleNormal="70" zoomScaleSheetLayoutView="90" workbookViewId="0">
      <pane ySplit="4" topLeftCell="A5" activePane="bottomLeft" state="frozen"/>
      <selection pane="bottomLeft" activeCell="B17" sqref="B17"/>
    </sheetView>
  </sheetViews>
  <sheetFormatPr defaultRowHeight="15" outlineLevelCol="1"/>
  <cols>
    <col min="1" max="1" width="0" style="154" hidden="1" customWidth="1"/>
    <col min="2" max="2" width="26.7109375" style="209" customWidth="1"/>
    <col min="3" max="3" width="12.42578125" style="154" customWidth="1" outlineLevel="1"/>
    <col min="4" max="4" width="19.42578125" style="154" customWidth="1" outlineLevel="1"/>
    <col min="5" max="5" width="15.28515625" style="154" customWidth="1" outlineLevel="1"/>
    <col min="6" max="6" width="8.85546875" style="154" customWidth="1" outlineLevel="1"/>
    <col min="7" max="7" width="11.28515625" style="154" customWidth="1" outlineLevel="1"/>
    <col min="8" max="8" width="12.140625" style="154" customWidth="1" outlineLevel="1"/>
    <col min="9" max="9" width="13.140625" style="154" customWidth="1" outlineLevel="1"/>
    <col min="10" max="11" width="16" style="154" customWidth="1"/>
    <col min="12" max="12" width="8.85546875" style="154" customWidth="1"/>
    <col min="13" max="13" width="63.7109375" style="154" customWidth="1"/>
    <col min="14" max="14" width="15.5703125" style="209" customWidth="1"/>
    <col min="15" max="15" width="10.85546875" style="154" customWidth="1"/>
    <col min="16" max="16" width="12.7109375" style="154" customWidth="1"/>
    <col min="17" max="17" width="14.5703125" style="154" customWidth="1"/>
    <col min="18" max="18" width="14.42578125" style="154" customWidth="1"/>
    <col min="19" max="19" width="15.28515625" style="154" customWidth="1"/>
    <col min="20" max="20" width="15.85546875" style="154" customWidth="1"/>
    <col min="21" max="21" width="18.140625" style="154" customWidth="1"/>
    <col min="22" max="22" width="17.140625" style="154" customWidth="1"/>
    <col min="23" max="23" width="16" style="154" customWidth="1"/>
    <col min="24" max="24" width="15.85546875" style="154" customWidth="1"/>
    <col min="25" max="16384" width="9.140625" style="154"/>
  </cols>
  <sheetData>
    <row r="1" spans="1:24" ht="52.5" customHeight="1" thickBot="1">
      <c r="B1" s="301" t="s">
        <v>276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1:24" ht="19.5" thickBot="1">
      <c r="A2" s="302" t="s">
        <v>277</v>
      </c>
      <c r="B2" s="305" t="s">
        <v>150</v>
      </c>
      <c r="C2" s="308" t="s">
        <v>112</v>
      </c>
      <c r="D2" s="309"/>
      <c r="E2" s="309"/>
      <c r="F2" s="309"/>
      <c r="G2" s="309"/>
      <c r="H2" s="309"/>
      <c r="I2" s="310"/>
      <c r="J2" s="314" t="s">
        <v>130</v>
      </c>
      <c r="K2" s="315"/>
      <c r="L2" s="318" t="s">
        <v>278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20"/>
      <c r="X2" s="190"/>
    </row>
    <row r="3" spans="1:24" ht="21.75" customHeight="1">
      <c r="A3" s="303"/>
      <c r="B3" s="306"/>
      <c r="C3" s="311"/>
      <c r="D3" s="312"/>
      <c r="E3" s="312"/>
      <c r="F3" s="312"/>
      <c r="G3" s="312"/>
      <c r="H3" s="312"/>
      <c r="I3" s="313"/>
      <c r="J3" s="316"/>
      <c r="K3" s="317"/>
      <c r="L3" s="321" t="s">
        <v>131</v>
      </c>
      <c r="M3" s="322"/>
      <c r="N3" s="323" t="s">
        <v>279</v>
      </c>
      <c r="O3" s="324"/>
      <c r="P3" s="324"/>
      <c r="Q3" s="324"/>
      <c r="R3" s="324"/>
      <c r="S3" s="325"/>
      <c r="T3" s="326" t="s">
        <v>280</v>
      </c>
      <c r="U3" s="328" t="s">
        <v>281</v>
      </c>
      <c r="V3" s="328"/>
      <c r="W3" s="329"/>
      <c r="X3" s="190"/>
    </row>
    <row r="4" spans="1:24" ht="103.5" customHeight="1" thickBot="1">
      <c r="A4" s="304"/>
      <c r="B4" s="307"/>
      <c r="C4" s="191" t="s">
        <v>145</v>
      </c>
      <c r="D4" s="192" t="s">
        <v>126</v>
      </c>
      <c r="E4" s="192" t="s">
        <v>128</v>
      </c>
      <c r="F4" s="192" t="s">
        <v>124</v>
      </c>
      <c r="G4" s="192" t="s">
        <v>282</v>
      </c>
      <c r="H4" s="192" t="s">
        <v>283</v>
      </c>
      <c r="I4" s="192" t="s">
        <v>179</v>
      </c>
      <c r="J4" s="193" t="s">
        <v>295</v>
      </c>
      <c r="K4" s="194" t="s">
        <v>285</v>
      </c>
      <c r="L4" s="195" t="s">
        <v>286</v>
      </c>
      <c r="M4" s="228" t="s">
        <v>287</v>
      </c>
      <c r="N4" s="196" t="s">
        <v>288</v>
      </c>
      <c r="O4" s="197" t="s">
        <v>289</v>
      </c>
      <c r="P4" s="197" t="s">
        <v>290</v>
      </c>
      <c r="Q4" s="197" t="s">
        <v>291</v>
      </c>
      <c r="R4" s="198" t="s">
        <v>284</v>
      </c>
      <c r="S4" s="199" t="s">
        <v>292</v>
      </c>
      <c r="T4" s="327"/>
      <c r="U4" s="200" t="s">
        <v>301</v>
      </c>
      <c r="V4" s="200" t="s">
        <v>302</v>
      </c>
      <c r="W4" s="227" t="s">
        <v>293</v>
      </c>
      <c r="X4" s="201" t="s">
        <v>294</v>
      </c>
    </row>
    <row r="5" spans="1:24" s="6" customFormat="1" ht="81" customHeight="1">
      <c r="A5" s="202">
        <v>1</v>
      </c>
      <c r="B5" s="203">
        <f>'Анкета ИД'!$C$4</f>
        <v>0</v>
      </c>
      <c r="C5" s="40">
        <f>'Анкета ИД'!$C$8</f>
        <v>0</v>
      </c>
      <c r="D5" s="40">
        <f>'Анкета ИД'!$C$9</f>
        <v>0</v>
      </c>
      <c r="E5" s="40">
        <f>'Анкета ИД'!$C$10</f>
        <v>0</v>
      </c>
      <c r="F5" s="40">
        <f>'Анкета ИД'!$G$8</f>
        <v>0</v>
      </c>
      <c r="G5" s="40">
        <f>'Анкета ИД'!$E$8</f>
        <v>0</v>
      </c>
      <c r="H5" s="40"/>
      <c r="I5" s="40" t="str">
        <f>'Анкета ИД'!$G$10</f>
        <v>очная</v>
      </c>
      <c r="J5" s="40">
        <f>'Анкета ИД'!$C$13</f>
        <v>0</v>
      </c>
      <c r="K5" s="217">
        <f>'Анкета ИД'!$E$13</f>
        <v>0</v>
      </c>
      <c r="L5" s="40"/>
      <c r="M5" s="40">
        <f>'Анкета ИД'!$C$11</f>
        <v>0</v>
      </c>
      <c r="N5" s="203"/>
      <c r="O5" s="40"/>
      <c r="P5" s="40"/>
      <c r="Q5" s="40"/>
      <c r="R5" s="40"/>
      <c r="S5" s="204"/>
      <c r="T5" s="40">
        <f>'Анкета ИД'!G18</f>
        <v>0</v>
      </c>
      <c r="U5" s="40">
        <f>'Анкета ИД'!G16</f>
        <v>0</v>
      </c>
      <c r="V5" s="40">
        <f>'Анкета ИД'!G17</f>
        <v>0</v>
      </c>
      <c r="W5" s="40"/>
      <c r="X5" s="43"/>
    </row>
    <row r="6" spans="1:24" s="6" customFormat="1" ht="18.75">
      <c r="A6" s="202">
        <v>2</v>
      </c>
      <c r="B6" s="20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202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s="6" customFormat="1" ht="18.75">
      <c r="A7" s="202">
        <v>3</v>
      </c>
      <c r="B7" s="20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202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s="6" customFormat="1" ht="18.75">
      <c r="A8" s="202">
        <v>4</v>
      </c>
      <c r="B8" s="20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202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s="6" customFormat="1" ht="18.75">
      <c r="A9" s="202">
        <v>5</v>
      </c>
      <c r="B9" s="20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202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s="6" customFormat="1" ht="18.75">
      <c r="A10" s="202">
        <v>6</v>
      </c>
      <c r="B10" s="20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202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s="6" customFormat="1" ht="18.75">
      <c r="A11" s="218">
        <v>7</v>
      </c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8"/>
      <c r="O11" s="219"/>
      <c r="P11" s="219"/>
      <c r="Q11" s="219"/>
      <c r="R11" s="219"/>
      <c r="S11" s="219"/>
      <c r="T11" s="219"/>
      <c r="U11" s="219"/>
      <c r="V11" s="219"/>
      <c r="W11" s="219"/>
      <c r="X11" s="219"/>
    </row>
    <row r="12" spans="1:24" s="137" customFormat="1" ht="18.75">
      <c r="A12" s="220">
        <v>8</v>
      </c>
      <c r="B12" s="220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220"/>
      <c r="O12" s="167"/>
      <c r="P12" s="167"/>
      <c r="Q12" s="167"/>
      <c r="R12" s="167"/>
      <c r="S12" s="167"/>
      <c r="T12" s="167"/>
      <c r="U12" s="167"/>
      <c r="V12" s="167"/>
      <c r="W12" s="167"/>
      <c r="X12" s="167"/>
    </row>
    <row r="13" spans="1:24" s="137" customFormat="1" ht="18.75">
      <c r="A13" s="220">
        <v>9</v>
      </c>
      <c r="B13" s="220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220"/>
      <c r="O13" s="167"/>
      <c r="P13" s="167"/>
      <c r="Q13" s="167"/>
      <c r="R13" s="167"/>
      <c r="S13" s="167"/>
      <c r="T13" s="167"/>
      <c r="U13" s="167"/>
      <c r="V13" s="167"/>
      <c r="W13" s="167"/>
      <c r="X13" s="167"/>
    </row>
    <row r="14" spans="1:24" s="137" customFormat="1" ht="18.75">
      <c r="A14" s="220">
        <v>10</v>
      </c>
      <c r="B14" s="220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220"/>
      <c r="O14" s="167"/>
      <c r="P14" s="167"/>
      <c r="Q14" s="167"/>
      <c r="R14" s="167"/>
      <c r="S14" s="167"/>
      <c r="T14" s="167"/>
      <c r="U14" s="167"/>
      <c r="V14" s="167"/>
      <c r="W14" s="167"/>
      <c r="X14" s="167"/>
    </row>
    <row r="15" spans="1:24" s="137" customFormat="1" ht="18.75">
      <c r="A15" s="220">
        <v>11</v>
      </c>
      <c r="B15" s="220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220"/>
      <c r="O15" s="167"/>
      <c r="P15" s="167"/>
      <c r="Q15" s="167"/>
      <c r="R15" s="167"/>
      <c r="S15" s="167"/>
      <c r="T15" s="167"/>
      <c r="U15" s="167"/>
      <c r="V15" s="167"/>
      <c r="W15" s="167"/>
      <c r="X15" s="167"/>
    </row>
    <row r="16" spans="1:24" s="137" customFormat="1" ht="18.75">
      <c r="A16" s="220">
        <v>12</v>
      </c>
      <c r="B16" s="220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220"/>
      <c r="O16" s="167"/>
      <c r="P16" s="167"/>
      <c r="Q16" s="167"/>
      <c r="R16" s="167"/>
      <c r="S16" s="167"/>
      <c r="T16" s="167"/>
      <c r="U16" s="167"/>
      <c r="V16" s="167"/>
      <c r="W16" s="167"/>
      <c r="X16" s="167"/>
    </row>
    <row r="17" spans="1:24" s="137" customFormat="1" ht="18.75">
      <c r="A17" s="220">
        <v>13</v>
      </c>
      <c r="B17" s="220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220"/>
      <c r="O17" s="167"/>
      <c r="P17" s="167"/>
      <c r="Q17" s="167"/>
      <c r="R17" s="167"/>
      <c r="S17" s="167"/>
      <c r="T17" s="167"/>
      <c r="U17" s="167"/>
      <c r="V17" s="167"/>
      <c r="W17" s="167"/>
      <c r="X17" s="167"/>
    </row>
    <row r="18" spans="1:24" s="137" customFormat="1" ht="18.75">
      <c r="A18" s="220">
        <v>14</v>
      </c>
      <c r="B18" s="220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220"/>
      <c r="O18" s="167"/>
      <c r="P18" s="167"/>
      <c r="Q18" s="167"/>
      <c r="R18" s="167"/>
      <c r="S18" s="167"/>
      <c r="T18" s="167"/>
      <c r="U18" s="167"/>
      <c r="V18" s="167"/>
      <c r="W18" s="167"/>
      <c r="X18" s="167"/>
    </row>
    <row r="19" spans="1:24" s="137" customFormat="1" ht="18.75">
      <c r="A19" s="220">
        <v>15</v>
      </c>
      <c r="B19" s="220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220"/>
      <c r="O19" s="167"/>
      <c r="P19" s="167"/>
      <c r="Q19" s="167"/>
      <c r="R19" s="167"/>
      <c r="S19" s="167"/>
      <c r="T19" s="167"/>
      <c r="U19" s="167"/>
      <c r="V19" s="167"/>
      <c r="W19" s="167"/>
      <c r="X19" s="167"/>
    </row>
    <row r="20" spans="1:24" s="137" customFormat="1" ht="18.75">
      <c r="A20" s="220">
        <v>16</v>
      </c>
      <c r="B20" s="220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220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137" customFormat="1" ht="18.75">
      <c r="A21" s="220">
        <v>17</v>
      </c>
      <c r="B21" s="220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220"/>
      <c r="O21" s="167"/>
      <c r="P21" s="167"/>
      <c r="Q21" s="167"/>
      <c r="R21" s="167"/>
      <c r="S21" s="167"/>
      <c r="T21" s="167"/>
      <c r="U21" s="167"/>
      <c r="V21" s="167"/>
      <c r="W21" s="167"/>
      <c r="X21" s="167"/>
    </row>
    <row r="22" spans="1:24" s="137" customFormat="1" ht="18.75">
      <c r="A22" s="220">
        <v>18</v>
      </c>
      <c r="B22" s="220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220"/>
      <c r="O22" s="167"/>
      <c r="P22" s="167"/>
      <c r="Q22" s="167"/>
      <c r="R22" s="167"/>
      <c r="S22" s="167"/>
      <c r="T22" s="167"/>
      <c r="U22" s="167"/>
      <c r="V22" s="167"/>
      <c r="W22" s="167"/>
      <c r="X22" s="167"/>
    </row>
    <row r="23" spans="1:24" s="137" customFormat="1" ht="18.75">
      <c r="A23" s="220">
        <v>19</v>
      </c>
      <c r="B23" s="220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220"/>
      <c r="O23" s="167"/>
      <c r="P23" s="167"/>
      <c r="Q23" s="167"/>
      <c r="R23" s="167"/>
      <c r="S23" s="167"/>
      <c r="T23" s="167"/>
      <c r="U23" s="167"/>
      <c r="V23" s="167"/>
      <c r="W23" s="167"/>
      <c r="X23" s="167"/>
    </row>
    <row r="24" spans="1:24" s="137" customFormat="1" ht="18.75">
      <c r="A24" s="220">
        <v>20</v>
      </c>
      <c r="B24" s="220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220"/>
      <c r="O24" s="167"/>
      <c r="P24" s="167"/>
      <c r="Q24" s="167"/>
      <c r="R24" s="167"/>
      <c r="S24" s="167"/>
      <c r="T24" s="167"/>
      <c r="U24" s="167"/>
      <c r="V24" s="167"/>
      <c r="W24" s="167"/>
      <c r="X24" s="167"/>
    </row>
    <row r="25" spans="1:24" s="137" customFormat="1" ht="18.75">
      <c r="A25" s="220">
        <v>21</v>
      </c>
      <c r="B25" s="220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220"/>
      <c r="O25" s="167"/>
      <c r="P25" s="167"/>
      <c r="Q25" s="167"/>
      <c r="R25" s="167"/>
      <c r="S25" s="167"/>
      <c r="T25" s="167"/>
      <c r="U25" s="167"/>
      <c r="V25" s="167"/>
      <c r="W25" s="167"/>
      <c r="X25" s="167"/>
    </row>
    <row r="26" spans="1:24" s="137" customFormat="1" ht="18.75">
      <c r="A26" s="220">
        <v>22</v>
      </c>
      <c r="B26" s="220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220"/>
      <c r="O26" s="167"/>
      <c r="P26" s="167"/>
      <c r="Q26" s="167"/>
      <c r="R26" s="167"/>
      <c r="S26" s="167"/>
      <c r="T26" s="167"/>
      <c r="U26" s="167"/>
      <c r="V26" s="167"/>
      <c r="W26" s="167"/>
      <c r="X26" s="167"/>
    </row>
    <row r="27" spans="1:24" s="137" customFormat="1" ht="18.75">
      <c r="A27" s="220">
        <v>23</v>
      </c>
      <c r="B27" s="220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220"/>
      <c r="O27" s="167"/>
      <c r="P27" s="167"/>
      <c r="Q27" s="167"/>
      <c r="R27" s="167"/>
      <c r="S27" s="167"/>
      <c r="T27" s="167"/>
      <c r="U27" s="167"/>
      <c r="V27" s="167"/>
      <c r="W27" s="167"/>
      <c r="X27" s="167"/>
    </row>
    <row r="28" spans="1:24" s="137" customFormat="1" ht="18.75">
      <c r="A28" s="220">
        <v>24</v>
      </c>
      <c r="B28" s="220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220"/>
      <c r="O28" s="167"/>
      <c r="P28" s="167"/>
      <c r="Q28" s="167"/>
      <c r="R28" s="167"/>
      <c r="S28" s="167"/>
      <c r="T28" s="167"/>
      <c r="U28" s="167"/>
      <c r="V28" s="167"/>
      <c r="W28" s="167"/>
      <c r="X28" s="167"/>
    </row>
    <row r="29" spans="1:24" s="137" customFormat="1" ht="18.75">
      <c r="A29" s="220">
        <v>25</v>
      </c>
      <c r="B29" s="220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220"/>
      <c r="O29" s="167"/>
      <c r="P29" s="167"/>
      <c r="Q29" s="167"/>
      <c r="R29" s="167"/>
      <c r="S29" s="167"/>
      <c r="T29" s="167"/>
      <c r="U29" s="167"/>
      <c r="V29" s="167"/>
      <c r="W29" s="167"/>
      <c r="X29" s="167"/>
    </row>
    <row r="30" spans="1:24" s="137" customFormat="1" ht="18.75">
      <c r="A30" s="220">
        <v>26</v>
      </c>
      <c r="B30" s="220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220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37" customFormat="1" ht="18.75">
      <c r="A31" s="220">
        <v>27</v>
      </c>
      <c r="B31" s="220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220"/>
      <c r="O31" s="167"/>
      <c r="P31" s="167"/>
      <c r="Q31" s="167"/>
      <c r="R31" s="167"/>
      <c r="S31" s="167"/>
      <c r="T31" s="167"/>
      <c r="U31" s="167"/>
      <c r="V31" s="167"/>
      <c r="W31" s="167"/>
      <c r="X31" s="167"/>
    </row>
    <row r="32" spans="1:24" s="137" customFormat="1" ht="18.75">
      <c r="A32" s="220">
        <v>28</v>
      </c>
      <c r="B32" s="220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220"/>
      <c r="O32" s="167"/>
      <c r="P32" s="167"/>
      <c r="Q32" s="167"/>
      <c r="R32" s="167"/>
      <c r="S32" s="167"/>
      <c r="T32" s="167"/>
      <c r="U32" s="167"/>
      <c r="V32" s="167"/>
      <c r="W32" s="167"/>
      <c r="X32" s="167"/>
    </row>
    <row r="33" spans="1:24" s="137" customFormat="1" ht="18.75">
      <c r="A33" s="220">
        <v>29</v>
      </c>
      <c r="B33" s="220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220"/>
      <c r="O33" s="167"/>
      <c r="P33" s="167"/>
      <c r="Q33" s="167"/>
      <c r="R33" s="167"/>
      <c r="S33" s="167"/>
      <c r="T33" s="167"/>
      <c r="U33" s="167"/>
      <c r="V33" s="167"/>
      <c r="W33" s="167"/>
      <c r="X33" s="167"/>
    </row>
    <row r="34" spans="1:24" s="137" customFormat="1" ht="18.75">
      <c r="A34" s="220">
        <v>30</v>
      </c>
      <c r="B34" s="220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220"/>
      <c r="O34" s="167"/>
      <c r="P34" s="167"/>
      <c r="Q34" s="167"/>
      <c r="R34" s="167"/>
      <c r="S34" s="167"/>
      <c r="T34" s="167"/>
      <c r="U34" s="167"/>
      <c r="V34" s="167"/>
      <c r="W34" s="167"/>
      <c r="X34" s="167"/>
    </row>
    <row r="35" spans="1:24" s="137" customFormat="1" ht="18.75">
      <c r="A35" s="220">
        <v>31</v>
      </c>
      <c r="B35" s="220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220"/>
      <c r="O35" s="167"/>
      <c r="P35" s="167"/>
      <c r="Q35" s="167"/>
      <c r="R35" s="167"/>
      <c r="S35" s="167"/>
      <c r="T35" s="167"/>
      <c r="U35" s="167"/>
      <c r="V35" s="167"/>
      <c r="W35" s="167"/>
      <c r="X35" s="167"/>
    </row>
    <row r="36" spans="1:24" s="137" customFormat="1" ht="18.75">
      <c r="A36" s="220">
        <v>32</v>
      </c>
      <c r="B36" s="220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220"/>
      <c r="O36" s="167"/>
      <c r="P36" s="167"/>
      <c r="Q36" s="167"/>
      <c r="R36" s="167"/>
      <c r="S36" s="167"/>
      <c r="T36" s="167"/>
      <c r="U36" s="167"/>
      <c r="V36" s="167"/>
      <c r="W36" s="167"/>
      <c r="X36" s="167"/>
    </row>
    <row r="37" spans="1:24" s="137" customFormat="1" ht="18.75">
      <c r="A37" s="220">
        <v>33</v>
      </c>
      <c r="B37" s="220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220"/>
      <c r="O37" s="167"/>
      <c r="P37" s="167"/>
      <c r="Q37" s="167"/>
      <c r="R37" s="167"/>
      <c r="S37" s="167"/>
      <c r="T37" s="167"/>
      <c r="U37" s="167"/>
      <c r="V37" s="167"/>
      <c r="W37" s="167"/>
      <c r="X37" s="167"/>
    </row>
    <row r="38" spans="1:24" s="137" customFormat="1" ht="18.75">
      <c r="A38" s="220">
        <v>34</v>
      </c>
      <c r="B38" s="220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220"/>
      <c r="O38" s="167"/>
      <c r="P38" s="167"/>
      <c r="Q38" s="167"/>
      <c r="R38" s="167"/>
      <c r="S38" s="167"/>
      <c r="T38" s="167"/>
      <c r="U38" s="167"/>
      <c r="V38" s="167"/>
      <c r="W38" s="167"/>
      <c r="X38" s="167"/>
    </row>
    <row r="39" spans="1:24" s="137" customFormat="1" ht="18.75">
      <c r="A39" s="220">
        <v>35</v>
      </c>
      <c r="B39" s="220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220"/>
      <c r="O39" s="167"/>
      <c r="P39" s="167"/>
      <c r="Q39" s="167"/>
      <c r="R39" s="167"/>
      <c r="S39" s="167"/>
      <c r="T39" s="167"/>
      <c r="U39" s="167"/>
      <c r="V39" s="167"/>
      <c r="W39" s="167"/>
      <c r="X39" s="167"/>
    </row>
    <row r="40" spans="1:24" s="137" customFormat="1" ht="18.75">
      <c r="A40" s="220">
        <v>36</v>
      </c>
      <c r="B40" s="220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220"/>
      <c r="O40" s="167"/>
      <c r="P40" s="167"/>
      <c r="Q40" s="167"/>
      <c r="R40" s="167"/>
      <c r="S40" s="167"/>
      <c r="T40" s="167"/>
      <c r="U40" s="167"/>
      <c r="V40" s="167"/>
      <c r="W40" s="167"/>
      <c r="X40" s="167"/>
    </row>
    <row r="41" spans="1:24" s="137" customFormat="1" ht="18.75">
      <c r="A41" s="220">
        <v>37</v>
      </c>
      <c r="B41" s="220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220"/>
      <c r="O41" s="167"/>
      <c r="P41" s="167"/>
      <c r="Q41" s="167"/>
      <c r="R41" s="167"/>
      <c r="S41" s="167"/>
      <c r="T41" s="167"/>
      <c r="U41" s="167"/>
      <c r="V41" s="167"/>
      <c r="W41" s="167"/>
      <c r="X41" s="167"/>
    </row>
    <row r="42" spans="1:24" s="137" customFormat="1" ht="18.75">
      <c r="A42" s="220">
        <v>38</v>
      </c>
      <c r="B42" s="221"/>
      <c r="C42" s="222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1"/>
      <c r="O42" s="223"/>
      <c r="P42" s="223"/>
      <c r="Q42" s="223"/>
      <c r="R42" s="223"/>
      <c r="S42" s="223"/>
      <c r="T42" s="223"/>
      <c r="U42" s="223"/>
      <c r="V42" s="223"/>
    </row>
    <row r="43" spans="1:24" ht="18.75"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5"/>
      <c r="O43" s="206"/>
      <c r="P43" s="206"/>
      <c r="Q43" s="206"/>
      <c r="R43" s="206"/>
      <c r="S43" s="206"/>
      <c r="T43" s="206"/>
      <c r="U43" s="206"/>
      <c r="V43" s="206"/>
      <c r="W43" s="68"/>
      <c r="X43" s="68"/>
    </row>
    <row r="44" spans="1:24" ht="18.75">
      <c r="B44" s="207"/>
      <c r="C44" s="208"/>
    </row>
    <row r="49" spans="3:3">
      <c r="C49" s="154" t="s">
        <v>172</v>
      </c>
    </row>
  </sheetData>
  <mergeCells count="10">
    <mergeCell ref="B1:X1"/>
    <mergeCell ref="A2:A4"/>
    <mergeCell ref="B2:B4"/>
    <mergeCell ref="C2:I3"/>
    <mergeCell ref="J2:K3"/>
    <mergeCell ref="L2:W2"/>
    <mergeCell ref="L3:M3"/>
    <mergeCell ref="N3:S3"/>
    <mergeCell ref="T3:T4"/>
    <mergeCell ref="U3:W3"/>
  </mergeCells>
  <dataValidations count="11">
    <dataValidation type="list" allowBlank="1" showInputMessage="1" showErrorMessage="1" sqref="Q5:Q42">
      <formula1>должность</formula1>
    </dataValidation>
    <dataValidation type="list" allowBlank="1" showInputMessage="1" showErrorMessage="1" sqref="P5:P42">
      <formula1>степень</formula1>
    </dataValidation>
    <dataValidation type="list" allowBlank="1" showInputMessage="1" showErrorMessage="1" sqref="O5:O42">
      <formula1>звание</formula1>
    </dataValidation>
    <dataValidation type="list" allowBlank="1" showInputMessage="1" showErrorMessage="1" sqref="I12:I42">
      <formula1>форма</formula1>
    </dataValidation>
    <dataValidation type="list" allowBlank="1" showInputMessage="1" showErrorMessage="1" sqref="G12:G42">
      <formula1>группа</formula1>
    </dataValidation>
    <dataValidation type="list" allowBlank="1" showInputMessage="1" showErrorMessage="1" sqref="F12:F42">
      <formula1>курс</formula1>
    </dataValidation>
    <dataValidation type="list" allowBlank="1" showInputMessage="1" showErrorMessage="1" sqref="L12:L42">
      <formula1>номер</formula1>
    </dataValidation>
    <dataValidation type="list" allowBlank="1" showInputMessage="1" showErrorMessage="1" sqref="H12:H42">
      <formula1>основа</formula1>
    </dataValidation>
    <dataValidation type="list" allowBlank="1" showInputMessage="1" showErrorMessage="1" sqref="E12:E42">
      <formula1>уровень</formula1>
    </dataValidation>
    <dataValidation type="list" allowBlank="1" showInputMessage="1" showErrorMessage="1" sqref="D12:D42">
      <formula1>кафедра</formula1>
    </dataValidation>
    <dataValidation type="list" allowBlank="1" showInputMessage="1" showErrorMessage="1" sqref="C12:C42">
      <formula1>институт</formula1>
    </dataValidation>
  </dataValidations>
  <pageMargins left="0.23622047244094491" right="0.23622047244094491" top="0.74803149606299213" bottom="0.74803149606299213" header="0.31496062992125984" footer="0.31496062992125984"/>
  <pageSetup paperSize="9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00"/>
  <sheetViews>
    <sheetView view="pageBreakPreview" zoomScale="70" zoomScaleNormal="70" zoomScaleSheetLayoutView="70" workbookViewId="0">
      <pane ySplit="3" topLeftCell="A64" activePane="bottomLeft" state="frozen"/>
      <selection pane="bottomLeft" activeCell="E69" sqref="E69:E72"/>
    </sheetView>
  </sheetViews>
  <sheetFormatPr defaultColWidth="9.140625" defaultRowHeight="15.75"/>
  <cols>
    <col min="1" max="1" width="2.42578125" style="19" customWidth="1"/>
    <col min="2" max="2" width="3.140625" style="2" customWidth="1"/>
    <col min="3" max="3" width="4.7109375" style="2" customWidth="1"/>
    <col min="4" max="4" width="22.28515625" style="2" customWidth="1"/>
    <col min="5" max="5" width="43.85546875" style="15" customWidth="1"/>
    <col min="6" max="6" width="17.28515625" style="15" customWidth="1"/>
    <col min="7" max="7" width="20" style="15" customWidth="1"/>
    <col min="8" max="8" width="18.140625" style="15" customWidth="1"/>
    <col min="9" max="9" width="22.28515625" style="15" customWidth="1"/>
    <col min="10" max="10" width="18.5703125" style="15" customWidth="1"/>
    <col min="11" max="11" width="15.42578125" style="2" customWidth="1"/>
    <col min="12" max="12" width="21" style="19" customWidth="1"/>
    <col min="13" max="16384" width="9.140625" style="19"/>
  </cols>
  <sheetData>
    <row r="1" spans="2:12" ht="16.5" thickBot="1"/>
    <row r="2" spans="2:12" ht="21" customHeight="1">
      <c r="B2" s="240" t="s">
        <v>0</v>
      </c>
      <c r="C2" s="241"/>
      <c r="D2" s="241" t="s">
        <v>2</v>
      </c>
      <c r="E2" s="241" t="s">
        <v>4</v>
      </c>
      <c r="F2" s="241" t="s">
        <v>64</v>
      </c>
      <c r="G2" s="280" t="s">
        <v>66</v>
      </c>
      <c r="H2" s="280"/>
      <c r="I2" s="280"/>
      <c r="J2" s="281"/>
      <c r="K2" s="229" t="s">
        <v>44</v>
      </c>
    </row>
    <row r="3" spans="2:12" ht="16.5" thickBot="1">
      <c r="B3" s="286"/>
      <c r="C3" s="282"/>
      <c r="D3" s="282"/>
      <c r="E3" s="282"/>
      <c r="F3" s="282"/>
      <c r="G3" s="278" t="s">
        <v>65</v>
      </c>
      <c r="H3" s="279"/>
      <c r="I3" s="279"/>
      <c r="J3" s="279"/>
      <c r="K3" s="284"/>
      <c r="L3" s="13"/>
    </row>
    <row r="4" spans="2:12" s="6" customFormat="1" ht="29.25" customHeight="1" thickBot="1">
      <c r="B4" s="56">
        <v>1</v>
      </c>
      <c r="C4" s="57"/>
      <c r="D4" s="287" t="s">
        <v>22</v>
      </c>
      <c r="E4" s="288"/>
      <c r="F4" s="72"/>
      <c r="G4" s="72"/>
      <c r="H4" s="72"/>
      <c r="I4" s="72"/>
      <c r="J4" s="85"/>
      <c r="K4" s="90"/>
      <c r="L4" s="23"/>
    </row>
    <row r="5" spans="2:12" s="6" customFormat="1" ht="46.9" customHeight="1">
      <c r="B5" s="25"/>
      <c r="C5" s="26"/>
      <c r="D5" s="3" t="s">
        <v>3</v>
      </c>
      <c r="E5" s="134" t="s">
        <v>5</v>
      </c>
      <c r="F5" s="26" t="s">
        <v>50</v>
      </c>
      <c r="G5" s="26" t="s">
        <v>53</v>
      </c>
      <c r="H5" s="26" t="s">
        <v>52</v>
      </c>
      <c r="I5" s="26" t="s">
        <v>55</v>
      </c>
      <c r="J5" s="86"/>
      <c r="K5" s="64"/>
      <c r="L5" s="23"/>
    </row>
    <row r="6" spans="2:12" s="6" customFormat="1" ht="27.75" customHeight="1">
      <c r="B6" s="7"/>
      <c r="C6" s="14"/>
      <c r="D6" s="3" t="s">
        <v>3</v>
      </c>
      <c r="E6" s="134" t="s">
        <v>5</v>
      </c>
      <c r="F6" s="14" t="s">
        <v>51</v>
      </c>
      <c r="G6" s="14" t="s">
        <v>53</v>
      </c>
      <c r="H6" s="14" t="s">
        <v>57</v>
      </c>
      <c r="I6" s="14" t="s">
        <v>63</v>
      </c>
      <c r="J6" s="74" t="s">
        <v>58</v>
      </c>
      <c r="K6" s="91"/>
      <c r="L6" s="23"/>
    </row>
    <row r="7" spans="2:12" s="6" customFormat="1" ht="20.45" customHeight="1">
      <c r="B7" s="7"/>
      <c r="C7" s="14"/>
      <c r="D7" s="3" t="s">
        <v>3</v>
      </c>
      <c r="E7" s="134" t="s">
        <v>5</v>
      </c>
      <c r="F7" s="14" t="s">
        <v>49</v>
      </c>
      <c r="G7" s="14" t="s">
        <v>53</v>
      </c>
      <c r="H7" s="14" t="s">
        <v>59</v>
      </c>
      <c r="I7" s="14"/>
      <c r="J7" s="74"/>
      <c r="K7" s="91"/>
      <c r="L7" s="23"/>
    </row>
    <row r="8" spans="2:12" s="6" customFormat="1" ht="19.149999999999999" customHeight="1">
      <c r="B8" s="7"/>
      <c r="C8" s="14"/>
      <c r="D8" s="3" t="s">
        <v>3</v>
      </c>
      <c r="E8" s="134" t="s">
        <v>5</v>
      </c>
      <c r="F8" s="14" t="s">
        <v>48</v>
      </c>
      <c r="G8" s="14" t="s">
        <v>62</v>
      </c>
      <c r="H8" s="14" t="s">
        <v>60</v>
      </c>
      <c r="I8" s="14" t="s">
        <v>61</v>
      </c>
      <c r="J8" s="74"/>
      <c r="K8" s="91"/>
      <c r="L8" s="23"/>
    </row>
    <row r="9" spans="2:12" s="6" customFormat="1" ht="23.25" customHeight="1">
      <c r="B9" s="7"/>
      <c r="C9" s="14"/>
      <c r="D9" s="3" t="s">
        <v>3</v>
      </c>
      <c r="E9" s="135" t="s">
        <v>6</v>
      </c>
      <c r="F9" s="14" t="s">
        <v>50</v>
      </c>
      <c r="G9" s="14" t="s">
        <v>53</v>
      </c>
      <c r="H9" s="14" t="s">
        <v>52</v>
      </c>
      <c r="I9" s="14"/>
      <c r="J9" s="74"/>
      <c r="K9" s="91"/>
      <c r="L9" s="23"/>
    </row>
    <row r="10" spans="2:12" s="6" customFormat="1" ht="31.5">
      <c r="B10" s="7"/>
      <c r="C10" s="14"/>
      <c r="D10" s="3" t="s">
        <v>3</v>
      </c>
      <c r="E10" s="135" t="s">
        <v>6</v>
      </c>
      <c r="F10" s="14" t="s">
        <v>51</v>
      </c>
      <c r="G10" s="14" t="s">
        <v>53</v>
      </c>
      <c r="H10" s="14" t="s">
        <v>63</v>
      </c>
      <c r="I10" s="14"/>
      <c r="J10" s="74"/>
      <c r="K10" s="91"/>
      <c r="L10" s="23"/>
    </row>
    <row r="11" spans="2:12" s="6" customFormat="1" ht="24.75" customHeight="1">
      <c r="B11" s="7"/>
      <c r="C11" s="14"/>
      <c r="D11" s="3" t="s">
        <v>3</v>
      </c>
      <c r="E11" s="135" t="s">
        <v>6</v>
      </c>
      <c r="F11" s="14" t="s">
        <v>49</v>
      </c>
      <c r="G11" s="14" t="s">
        <v>53</v>
      </c>
      <c r="H11" s="14" t="s">
        <v>59</v>
      </c>
      <c r="I11" s="14"/>
      <c r="J11" s="74"/>
      <c r="K11" s="91"/>
      <c r="L11" s="23"/>
    </row>
    <row r="12" spans="2:12" s="6" customFormat="1" ht="19.5" customHeight="1">
      <c r="B12" s="7"/>
      <c r="C12" s="14"/>
      <c r="D12" s="3" t="s">
        <v>3</v>
      </c>
      <c r="E12" s="135" t="s">
        <v>6</v>
      </c>
      <c r="F12" s="14" t="s">
        <v>48</v>
      </c>
      <c r="G12" s="14" t="s">
        <v>62</v>
      </c>
      <c r="H12" s="14" t="s">
        <v>60</v>
      </c>
      <c r="I12" s="14" t="s">
        <v>61</v>
      </c>
      <c r="J12" s="74"/>
      <c r="K12" s="91"/>
      <c r="L12" s="23"/>
    </row>
    <row r="13" spans="2:12" s="6" customFormat="1">
      <c r="B13" s="7"/>
      <c r="C13" s="14"/>
      <c r="D13" s="3" t="s">
        <v>3</v>
      </c>
      <c r="E13" s="135" t="s">
        <v>7</v>
      </c>
      <c r="F13" s="14" t="s">
        <v>50</v>
      </c>
      <c r="G13" s="14" t="s">
        <v>53</v>
      </c>
      <c r="H13" s="14" t="s">
        <v>52</v>
      </c>
      <c r="I13" s="14"/>
      <c r="J13" s="74"/>
      <c r="K13" s="91"/>
      <c r="L13" s="23"/>
    </row>
    <row r="14" spans="2:12" s="6" customFormat="1" ht="31.5">
      <c r="B14" s="7"/>
      <c r="C14" s="14"/>
      <c r="D14" s="3" t="s">
        <v>3</v>
      </c>
      <c r="E14" s="135" t="s">
        <v>7</v>
      </c>
      <c r="F14" s="14" t="s">
        <v>51</v>
      </c>
      <c r="G14" s="14" t="s">
        <v>53</v>
      </c>
      <c r="H14" s="14" t="s">
        <v>63</v>
      </c>
      <c r="I14" s="14"/>
      <c r="J14" s="74"/>
      <c r="K14" s="91"/>
      <c r="L14" s="23"/>
    </row>
    <row r="15" spans="2:12" s="6" customFormat="1" ht="22.5" customHeight="1">
      <c r="B15" s="7"/>
      <c r="C15" s="14"/>
      <c r="D15" s="3" t="s">
        <v>3</v>
      </c>
      <c r="E15" s="135" t="s">
        <v>7</v>
      </c>
      <c r="F15" s="14" t="s">
        <v>49</v>
      </c>
      <c r="G15" s="14" t="s">
        <v>53</v>
      </c>
      <c r="H15" s="14" t="s">
        <v>59</v>
      </c>
      <c r="I15" s="14"/>
      <c r="J15" s="74"/>
      <c r="K15" s="91"/>
      <c r="L15" s="23"/>
    </row>
    <row r="16" spans="2:12" s="6" customFormat="1" ht="23.25" customHeight="1">
      <c r="B16" s="7"/>
      <c r="C16" s="14"/>
      <c r="D16" s="3" t="s">
        <v>3</v>
      </c>
      <c r="E16" s="135" t="s">
        <v>7</v>
      </c>
      <c r="F16" s="14" t="s">
        <v>48</v>
      </c>
      <c r="G16" s="14" t="s">
        <v>62</v>
      </c>
      <c r="H16" s="14" t="s">
        <v>60</v>
      </c>
      <c r="I16" s="14" t="s">
        <v>61</v>
      </c>
      <c r="J16" s="74"/>
      <c r="K16" s="91"/>
      <c r="L16" s="23"/>
    </row>
    <row r="17" spans="2:12" s="6" customFormat="1">
      <c r="B17" s="7"/>
      <c r="C17" s="14"/>
      <c r="D17" s="3" t="s">
        <v>3</v>
      </c>
      <c r="E17" s="135" t="s">
        <v>8</v>
      </c>
      <c r="F17" s="14" t="s">
        <v>50</v>
      </c>
      <c r="G17" s="14" t="s">
        <v>53</v>
      </c>
      <c r="H17" s="14" t="s">
        <v>52</v>
      </c>
      <c r="I17" s="14"/>
      <c r="J17" s="74"/>
      <c r="K17" s="91"/>
      <c r="L17" s="23"/>
    </row>
    <row r="18" spans="2:12" s="6" customFormat="1" ht="31.5">
      <c r="B18" s="7"/>
      <c r="C18" s="14"/>
      <c r="D18" s="3" t="s">
        <v>3</v>
      </c>
      <c r="E18" s="135" t="s">
        <v>8</v>
      </c>
      <c r="F18" s="14" t="s">
        <v>51</v>
      </c>
      <c r="G18" s="14" t="s">
        <v>53</v>
      </c>
      <c r="H18" s="14" t="s">
        <v>63</v>
      </c>
      <c r="I18" s="14"/>
      <c r="J18" s="74"/>
      <c r="K18" s="91"/>
      <c r="L18" s="23"/>
    </row>
    <row r="19" spans="2:12" s="6" customFormat="1" ht="31.5">
      <c r="B19" s="7"/>
      <c r="C19" s="14"/>
      <c r="D19" s="3" t="s">
        <v>3</v>
      </c>
      <c r="E19" s="135" t="s">
        <v>8</v>
      </c>
      <c r="F19" s="14" t="s">
        <v>49</v>
      </c>
      <c r="G19" s="14" t="s">
        <v>53</v>
      </c>
      <c r="H19" s="14" t="s">
        <v>59</v>
      </c>
      <c r="I19" s="14"/>
      <c r="J19" s="74"/>
      <c r="K19" s="91"/>
      <c r="L19" s="23"/>
    </row>
    <row r="20" spans="2:12" s="6" customFormat="1" ht="21.75" customHeight="1" thickBot="1">
      <c r="B20" s="28"/>
      <c r="C20" s="24"/>
      <c r="D20" s="3" t="s">
        <v>3</v>
      </c>
      <c r="E20" s="135" t="s">
        <v>8</v>
      </c>
      <c r="F20" s="24" t="s">
        <v>48</v>
      </c>
      <c r="G20" s="24" t="s">
        <v>62</v>
      </c>
      <c r="H20" s="24" t="s">
        <v>60</v>
      </c>
      <c r="I20" s="24" t="s">
        <v>61</v>
      </c>
      <c r="J20" s="75"/>
      <c r="K20" s="92"/>
      <c r="L20" s="23"/>
    </row>
    <row r="21" spans="2:12" s="6" customFormat="1">
      <c r="B21" s="9"/>
      <c r="C21" s="12"/>
      <c r="D21" s="136" t="s">
        <v>9</v>
      </c>
      <c r="E21" s="133" t="s">
        <v>5</v>
      </c>
      <c r="F21" s="12" t="s">
        <v>50</v>
      </c>
      <c r="G21" s="12" t="s">
        <v>53</v>
      </c>
      <c r="H21" s="12" t="s">
        <v>67</v>
      </c>
      <c r="I21" s="12"/>
      <c r="J21" s="87"/>
      <c r="K21" s="65"/>
      <c r="L21" s="23"/>
    </row>
    <row r="22" spans="2:12" s="6" customFormat="1">
      <c r="B22" s="7"/>
      <c r="C22" s="14"/>
      <c r="D22" s="136" t="s">
        <v>9</v>
      </c>
      <c r="E22" s="133" t="s">
        <v>5</v>
      </c>
      <c r="F22" s="14" t="s">
        <v>51</v>
      </c>
      <c r="G22" s="14" t="s">
        <v>53</v>
      </c>
      <c r="H22" s="14" t="s">
        <v>67</v>
      </c>
      <c r="I22" s="14"/>
      <c r="J22" s="74"/>
      <c r="K22" s="91"/>
      <c r="L22" s="23"/>
    </row>
    <row r="23" spans="2:12" s="6" customFormat="1">
      <c r="B23" s="7"/>
      <c r="C23" s="14"/>
      <c r="D23" s="136" t="s">
        <v>9</v>
      </c>
      <c r="E23" s="133" t="s">
        <v>5</v>
      </c>
      <c r="F23" s="14" t="s">
        <v>49</v>
      </c>
      <c r="G23" s="14" t="s">
        <v>53</v>
      </c>
      <c r="H23" s="14" t="s">
        <v>67</v>
      </c>
      <c r="I23" s="14"/>
      <c r="J23" s="74"/>
      <c r="K23" s="91"/>
      <c r="L23" s="23"/>
    </row>
    <row r="24" spans="2:12" s="6" customFormat="1">
      <c r="B24" s="7"/>
      <c r="C24" s="14"/>
      <c r="D24" s="136" t="s">
        <v>9</v>
      </c>
      <c r="E24" s="133" t="s">
        <v>5</v>
      </c>
      <c r="F24" s="14" t="s">
        <v>48</v>
      </c>
      <c r="G24" s="14" t="s">
        <v>68</v>
      </c>
      <c r="H24" s="14" t="s">
        <v>60</v>
      </c>
      <c r="I24" s="14"/>
      <c r="J24" s="74"/>
      <c r="K24" s="91"/>
      <c r="L24" s="23"/>
    </row>
    <row r="25" spans="2:12" s="6" customFormat="1">
      <c r="B25" s="7"/>
      <c r="C25" s="14"/>
      <c r="D25" s="136" t="s">
        <v>9</v>
      </c>
      <c r="E25" s="135" t="s">
        <v>6</v>
      </c>
      <c r="F25" s="14" t="s">
        <v>50</v>
      </c>
      <c r="G25" s="14" t="s">
        <v>53</v>
      </c>
      <c r="H25" s="14" t="s">
        <v>67</v>
      </c>
      <c r="I25" s="14"/>
      <c r="J25" s="74"/>
      <c r="K25" s="91"/>
      <c r="L25" s="23"/>
    </row>
    <row r="26" spans="2:12" s="6" customFormat="1">
      <c r="B26" s="7"/>
      <c r="C26" s="14"/>
      <c r="D26" s="136" t="s">
        <v>9</v>
      </c>
      <c r="E26" s="135" t="s">
        <v>6</v>
      </c>
      <c r="F26" s="14" t="s">
        <v>51</v>
      </c>
      <c r="G26" s="14" t="s">
        <v>53</v>
      </c>
      <c r="H26" s="14" t="s">
        <v>67</v>
      </c>
      <c r="I26" s="14"/>
      <c r="J26" s="74"/>
      <c r="K26" s="91"/>
      <c r="L26" s="23"/>
    </row>
    <row r="27" spans="2:12" s="6" customFormat="1">
      <c r="B27" s="7"/>
      <c r="C27" s="14"/>
      <c r="D27" s="136" t="s">
        <v>9</v>
      </c>
      <c r="E27" s="135" t="s">
        <v>6</v>
      </c>
      <c r="F27" s="14" t="s">
        <v>49</v>
      </c>
      <c r="G27" s="14" t="s">
        <v>53</v>
      </c>
      <c r="H27" s="14" t="s">
        <v>67</v>
      </c>
      <c r="I27" s="14"/>
      <c r="J27" s="74"/>
      <c r="K27" s="91"/>
      <c r="L27" s="23"/>
    </row>
    <row r="28" spans="2:12" s="6" customFormat="1">
      <c r="B28" s="7"/>
      <c r="C28" s="14"/>
      <c r="D28" s="136" t="s">
        <v>9</v>
      </c>
      <c r="E28" s="135" t="s">
        <v>6</v>
      </c>
      <c r="F28" s="14" t="s">
        <v>48</v>
      </c>
      <c r="G28" s="14" t="s">
        <v>68</v>
      </c>
      <c r="H28" s="14" t="s">
        <v>60</v>
      </c>
      <c r="I28" s="14"/>
      <c r="J28" s="74"/>
      <c r="K28" s="91"/>
      <c r="L28" s="23"/>
    </row>
    <row r="29" spans="2:12" s="6" customFormat="1">
      <c r="B29" s="7"/>
      <c r="C29" s="14"/>
      <c r="D29" s="136" t="s">
        <v>9</v>
      </c>
      <c r="E29" s="135" t="s">
        <v>7</v>
      </c>
      <c r="F29" s="14" t="s">
        <v>50</v>
      </c>
      <c r="G29" s="14" t="s">
        <v>53</v>
      </c>
      <c r="H29" s="14" t="s">
        <v>67</v>
      </c>
      <c r="I29" s="14"/>
      <c r="J29" s="74"/>
      <c r="K29" s="91"/>
      <c r="L29" s="23"/>
    </row>
    <row r="30" spans="2:12" s="6" customFormat="1">
      <c r="B30" s="7"/>
      <c r="C30" s="14"/>
      <c r="D30" s="136" t="s">
        <v>9</v>
      </c>
      <c r="E30" s="135" t="s">
        <v>7</v>
      </c>
      <c r="F30" s="14" t="s">
        <v>51</v>
      </c>
      <c r="G30" s="14" t="s">
        <v>53</v>
      </c>
      <c r="H30" s="14" t="s">
        <v>67</v>
      </c>
      <c r="I30" s="14"/>
      <c r="J30" s="74"/>
      <c r="K30" s="91"/>
      <c r="L30" s="23"/>
    </row>
    <row r="31" spans="2:12" s="6" customFormat="1">
      <c r="B31" s="7"/>
      <c r="C31" s="14"/>
      <c r="D31" s="136" t="s">
        <v>9</v>
      </c>
      <c r="E31" s="135" t="s">
        <v>7</v>
      </c>
      <c r="F31" s="14" t="s">
        <v>49</v>
      </c>
      <c r="G31" s="14" t="s">
        <v>53</v>
      </c>
      <c r="H31" s="14" t="s">
        <v>67</v>
      </c>
      <c r="I31" s="14"/>
      <c r="J31" s="74"/>
      <c r="K31" s="91"/>
      <c r="L31" s="23"/>
    </row>
    <row r="32" spans="2:12" s="6" customFormat="1">
      <c r="B32" s="7"/>
      <c r="C32" s="14"/>
      <c r="D32" s="136" t="s">
        <v>9</v>
      </c>
      <c r="E32" s="135" t="s">
        <v>7</v>
      </c>
      <c r="F32" s="14" t="s">
        <v>48</v>
      </c>
      <c r="G32" s="14" t="s">
        <v>68</v>
      </c>
      <c r="H32" s="14" t="s">
        <v>60</v>
      </c>
      <c r="I32" s="14"/>
      <c r="J32" s="74"/>
      <c r="K32" s="91"/>
      <c r="L32" s="23"/>
    </row>
    <row r="33" spans="2:12" s="6" customFormat="1">
      <c r="B33" s="7"/>
      <c r="C33" s="14"/>
      <c r="D33" s="136" t="s">
        <v>9</v>
      </c>
      <c r="E33" s="135" t="s">
        <v>8</v>
      </c>
      <c r="F33" s="14" t="s">
        <v>50</v>
      </c>
      <c r="G33" s="14" t="s">
        <v>53</v>
      </c>
      <c r="H33" s="14" t="s">
        <v>67</v>
      </c>
      <c r="I33" s="14"/>
      <c r="J33" s="74"/>
      <c r="K33" s="91"/>
      <c r="L33" s="23"/>
    </row>
    <row r="34" spans="2:12" s="6" customFormat="1">
      <c r="B34" s="7"/>
      <c r="C34" s="14"/>
      <c r="D34" s="136" t="s">
        <v>9</v>
      </c>
      <c r="E34" s="135" t="s">
        <v>8</v>
      </c>
      <c r="F34" s="14" t="s">
        <v>51</v>
      </c>
      <c r="G34" s="14" t="s">
        <v>53</v>
      </c>
      <c r="H34" s="14" t="s">
        <v>67</v>
      </c>
      <c r="I34" s="14"/>
      <c r="J34" s="74"/>
      <c r="K34" s="91"/>
      <c r="L34" s="23"/>
    </row>
    <row r="35" spans="2:12" s="6" customFormat="1">
      <c r="B35" s="7"/>
      <c r="C35" s="14"/>
      <c r="D35" s="136" t="s">
        <v>9</v>
      </c>
      <c r="E35" s="135" t="s">
        <v>8</v>
      </c>
      <c r="F35" s="14" t="s">
        <v>49</v>
      </c>
      <c r="G35" s="14" t="s">
        <v>53</v>
      </c>
      <c r="H35" s="14" t="s">
        <v>67</v>
      </c>
      <c r="I35" s="14"/>
      <c r="J35" s="74"/>
      <c r="K35" s="91"/>
      <c r="L35" s="23"/>
    </row>
    <row r="36" spans="2:12" s="6" customFormat="1" ht="16.5" thickBot="1">
      <c r="B36" s="28"/>
      <c r="C36" s="24"/>
      <c r="D36" s="136" t="s">
        <v>9</v>
      </c>
      <c r="E36" s="135" t="s">
        <v>8</v>
      </c>
      <c r="F36" s="24" t="s">
        <v>48</v>
      </c>
      <c r="G36" s="24" t="s">
        <v>68</v>
      </c>
      <c r="H36" s="24" t="s">
        <v>60</v>
      </c>
      <c r="I36" s="24"/>
      <c r="J36" s="75"/>
      <c r="K36" s="92"/>
      <c r="L36" s="23"/>
    </row>
    <row r="37" spans="2:12" s="6" customFormat="1" ht="21.75" customHeight="1">
      <c r="B37" s="9"/>
      <c r="C37" s="12"/>
      <c r="D37" s="3" t="s">
        <v>10</v>
      </c>
      <c r="E37" s="134" t="s">
        <v>5</v>
      </c>
      <c r="F37" s="12" t="s">
        <v>50</v>
      </c>
      <c r="G37" s="12" t="s">
        <v>53</v>
      </c>
      <c r="H37" s="12" t="s">
        <v>52</v>
      </c>
      <c r="I37" s="12"/>
      <c r="J37" s="87"/>
      <c r="K37" s="65"/>
      <c r="L37" s="23"/>
    </row>
    <row r="38" spans="2:12" s="6" customFormat="1" ht="24.75" customHeight="1">
      <c r="B38" s="7"/>
      <c r="C38" s="14"/>
      <c r="D38" s="3" t="s">
        <v>10</v>
      </c>
      <c r="E38" s="134" t="s">
        <v>5</v>
      </c>
      <c r="F38" s="14" t="s">
        <v>51</v>
      </c>
      <c r="G38" s="14" t="s">
        <v>53</v>
      </c>
      <c r="H38" s="14" t="s">
        <v>63</v>
      </c>
      <c r="I38" s="14"/>
      <c r="J38" s="74"/>
      <c r="K38" s="91"/>
      <c r="L38" s="23"/>
    </row>
    <row r="39" spans="2:12" s="6" customFormat="1" ht="24.75" customHeight="1">
      <c r="B39" s="7"/>
      <c r="C39" s="14"/>
      <c r="D39" s="3" t="s">
        <v>10</v>
      </c>
      <c r="E39" s="134" t="s">
        <v>5</v>
      </c>
      <c r="F39" s="14" t="s">
        <v>49</v>
      </c>
      <c r="G39" s="14" t="s">
        <v>53</v>
      </c>
      <c r="H39" s="14" t="s">
        <v>59</v>
      </c>
      <c r="I39" s="14"/>
      <c r="J39" s="74"/>
      <c r="K39" s="91"/>
      <c r="L39" s="23"/>
    </row>
    <row r="40" spans="2:12" s="6" customFormat="1" ht="24.75" customHeight="1">
      <c r="B40" s="7"/>
      <c r="C40" s="14"/>
      <c r="D40" s="3" t="s">
        <v>10</v>
      </c>
      <c r="E40" s="134" t="s">
        <v>5</v>
      </c>
      <c r="F40" s="14" t="s">
        <v>48</v>
      </c>
      <c r="G40" s="14" t="s">
        <v>69</v>
      </c>
      <c r="H40" s="14" t="s">
        <v>60</v>
      </c>
      <c r="I40" s="14" t="s">
        <v>61</v>
      </c>
      <c r="J40" s="74"/>
      <c r="K40" s="91"/>
      <c r="L40" s="23"/>
    </row>
    <row r="41" spans="2:12" s="6" customFormat="1" ht="23.25" customHeight="1">
      <c r="B41" s="7"/>
      <c r="C41" s="14"/>
      <c r="D41" s="3" t="s">
        <v>10</v>
      </c>
      <c r="E41" s="135" t="s">
        <v>6</v>
      </c>
      <c r="F41" s="14" t="s">
        <v>50</v>
      </c>
      <c r="G41" s="14" t="s">
        <v>53</v>
      </c>
      <c r="H41" s="14" t="s">
        <v>52</v>
      </c>
      <c r="I41" s="14"/>
      <c r="J41" s="74"/>
      <c r="K41" s="91"/>
      <c r="L41" s="23"/>
    </row>
    <row r="42" spans="2:12" s="6" customFormat="1" ht="23.25" customHeight="1">
      <c r="B42" s="7"/>
      <c r="C42" s="14"/>
      <c r="D42" s="3" t="s">
        <v>10</v>
      </c>
      <c r="E42" s="135" t="s">
        <v>6</v>
      </c>
      <c r="F42" s="14" t="s">
        <v>51</v>
      </c>
      <c r="G42" s="14" t="s">
        <v>53</v>
      </c>
      <c r="H42" s="14" t="s">
        <v>63</v>
      </c>
      <c r="I42" s="14"/>
      <c r="J42" s="74"/>
      <c r="K42" s="91"/>
      <c r="L42" s="23"/>
    </row>
    <row r="43" spans="2:12" s="6" customFormat="1" ht="23.25" customHeight="1">
      <c r="B43" s="7"/>
      <c r="C43" s="14"/>
      <c r="D43" s="3" t="s">
        <v>10</v>
      </c>
      <c r="E43" s="135" t="s">
        <v>6</v>
      </c>
      <c r="F43" s="14" t="s">
        <v>49</v>
      </c>
      <c r="G43" s="14" t="s">
        <v>53</v>
      </c>
      <c r="H43" s="14" t="s">
        <v>59</v>
      </c>
      <c r="I43" s="14"/>
      <c r="J43" s="74"/>
      <c r="K43" s="91"/>
      <c r="L43" s="23"/>
    </row>
    <row r="44" spans="2:12" s="6" customFormat="1" ht="23.25" customHeight="1">
      <c r="B44" s="7"/>
      <c r="C44" s="14"/>
      <c r="D44" s="3" t="s">
        <v>10</v>
      </c>
      <c r="E44" s="135" t="s">
        <v>6</v>
      </c>
      <c r="F44" s="14" t="s">
        <v>48</v>
      </c>
      <c r="G44" s="14" t="s">
        <v>69</v>
      </c>
      <c r="H44" s="14" t="s">
        <v>60</v>
      </c>
      <c r="I44" s="14" t="s">
        <v>61</v>
      </c>
      <c r="J44" s="74"/>
      <c r="K44" s="91"/>
      <c r="L44" s="23"/>
    </row>
    <row r="45" spans="2:12" s="6" customFormat="1" ht="24" customHeight="1">
      <c r="B45" s="7"/>
      <c r="C45" s="14"/>
      <c r="D45" s="3" t="s">
        <v>10</v>
      </c>
      <c r="E45" s="135" t="s">
        <v>7</v>
      </c>
      <c r="F45" s="14" t="s">
        <v>50</v>
      </c>
      <c r="G45" s="14" t="s">
        <v>53</v>
      </c>
      <c r="H45" s="14" t="s">
        <v>52</v>
      </c>
      <c r="I45" s="14"/>
      <c r="J45" s="74"/>
      <c r="K45" s="91"/>
      <c r="L45" s="23"/>
    </row>
    <row r="46" spans="2:12" s="6" customFormat="1" ht="24" customHeight="1">
      <c r="B46" s="7"/>
      <c r="C46" s="14"/>
      <c r="D46" s="3" t="s">
        <v>10</v>
      </c>
      <c r="E46" s="135" t="s">
        <v>7</v>
      </c>
      <c r="F46" s="14" t="s">
        <v>51</v>
      </c>
      <c r="G46" s="14" t="s">
        <v>53</v>
      </c>
      <c r="H46" s="14" t="s">
        <v>63</v>
      </c>
      <c r="I46" s="14"/>
      <c r="J46" s="74"/>
      <c r="K46" s="91"/>
      <c r="L46" s="23"/>
    </row>
    <row r="47" spans="2:12" s="6" customFormat="1" ht="24" customHeight="1">
      <c r="B47" s="7"/>
      <c r="C47" s="14"/>
      <c r="D47" s="3" t="s">
        <v>10</v>
      </c>
      <c r="E47" s="135" t="s">
        <v>7</v>
      </c>
      <c r="F47" s="14" t="s">
        <v>49</v>
      </c>
      <c r="G47" s="14" t="s">
        <v>53</v>
      </c>
      <c r="H47" s="14" t="s">
        <v>59</v>
      </c>
      <c r="I47" s="14"/>
      <c r="J47" s="74"/>
      <c r="K47" s="91"/>
      <c r="L47" s="23"/>
    </row>
    <row r="48" spans="2:12" s="6" customFormat="1" ht="24" customHeight="1">
      <c r="B48" s="7"/>
      <c r="C48" s="14"/>
      <c r="D48" s="3" t="s">
        <v>10</v>
      </c>
      <c r="E48" s="135" t="s">
        <v>7</v>
      </c>
      <c r="F48" s="14" t="s">
        <v>48</v>
      </c>
      <c r="G48" s="14" t="s">
        <v>69</v>
      </c>
      <c r="H48" s="14" t="s">
        <v>60</v>
      </c>
      <c r="I48" s="14" t="s">
        <v>61</v>
      </c>
      <c r="J48" s="74"/>
      <c r="K48" s="91"/>
      <c r="L48" s="23"/>
    </row>
    <row r="49" spans="2:12" s="6" customFormat="1" ht="24" customHeight="1">
      <c r="B49" s="7"/>
      <c r="C49" s="14"/>
      <c r="D49" s="3" t="s">
        <v>10</v>
      </c>
      <c r="E49" s="135" t="s">
        <v>8</v>
      </c>
      <c r="F49" s="14" t="s">
        <v>50</v>
      </c>
      <c r="G49" s="14" t="s">
        <v>53</v>
      </c>
      <c r="H49" s="14" t="s">
        <v>52</v>
      </c>
      <c r="I49" s="14"/>
      <c r="J49" s="74"/>
      <c r="K49" s="91"/>
      <c r="L49" s="23"/>
    </row>
    <row r="50" spans="2:12" s="6" customFormat="1" ht="24" customHeight="1">
      <c r="B50" s="7"/>
      <c r="C50" s="14"/>
      <c r="D50" s="3" t="s">
        <v>10</v>
      </c>
      <c r="E50" s="135" t="s">
        <v>8</v>
      </c>
      <c r="F50" s="14" t="s">
        <v>51</v>
      </c>
      <c r="G50" s="14" t="s">
        <v>53</v>
      </c>
      <c r="H50" s="14" t="s">
        <v>63</v>
      </c>
      <c r="I50" s="14"/>
      <c r="J50" s="74"/>
      <c r="K50" s="91"/>
      <c r="L50" s="23"/>
    </row>
    <row r="51" spans="2:12" s="6" customFormat="1" ht="24" customHeight="1">
      <c r="B51" s="7"/>
      <c r="C51" s="14"/>
      <c r="D51" s="3" t="s">
        <v>10</v>
      </c>
      <c r="E51" s="135" t="s">
        <v>8</v>
      </c>
      <c r="F51" s="14" t="s">
        <v>49</v>
      </c>
      <c r="G51" s="14" t="s">
        <v>53</v>
      </c>
      <c r="H51" s="14" t="s">
        <v>59</v>
      </c>
      <c r="I51" s="14"/>
      <c r="J51" s="74"/>
      <c r="K51" s="91"/>
      <c r="L51" s="23"/>
    </row>
    <row r="52" spans="2:12" s="6" customFormat="1" ht="21.75" customHeight="1" thickBot="1">
      <c r="B52" s="28"/>
      <c r="C52" s="24"/>
      <c r="D52" s="3" t="s">
        <v>10</v>
      </c>
      <c r="E52" s="134" t="s">
        <v>8</v>
      </c>
      <c r="F52" s="24" t="s">
        <v>48</v>
      </c>
      <c r="G52" s="24" t="s">
        <v>69</v>
      </c>
      <c r="H52" s="24" t="s">
        <v>60</v>
      </c>
      <c r="I52" s="24" t="s">
        <v>61</v>
      </c>
      <c r="J52" s="75"/>
      <c r="K52" s="92"/>
      <c r="L52" s="23"/>
    </row>
    <row r="53" spans="2:12" s="6" customFormat="1" ht="21.75" customHeight="1">
      <c r="B53" s="9"/>
      <c r="C53" s="12"/>
      <c r="D53" s="3" t="s">
        <v>11</v>
      </c>
      <c r="E53" s="134" t="s">
        <v>5</v>
      </c>
      <c r="F53" s="12" t="s">
        <v>50</v>
      </c>
      <c r="G53" s="12" t="s">
        <v>53</v>
      </c>
      <c r="H53" s="12" t="s">
        <v>67</v>
      </c>
      <c r="I53" s="12"/>
      <c r="J53" s="87"/>
      <c r="K53" s="65"/>
      <c r="L53" s="23"/>
    </row>
    <row r="54" spans="2:12" s="6" customFormat="1" ht="21.75" customHeight="1">
      <c r="B54" s="7"/>
      <c r="C54" s="14"/>
      <c r="D54" s="3" t="s">
        <v>11</v>
      </c>
      <c r="E54" s="134" t="s">
        <v>5</v>
      </c>
      <c r="F54" s="14" t="s">
        <v>51</v>
      </c>
      <c r="G54" s="14" t="s">
        <v>53</v>
      </c>
      <c r="H54" s="14" t="s">
        <v>67</v>
      </c>
      <c r="I54" s="14"/>
      <c r="J54" s="74"/>
      <c r="K54" s="91"/>
      <c r="L54" s="23"/>
    </row>
    <row r="55" spans="2:12" s="6" customFormat="1" ht="21.75" customHeight="1">
      <c r="B55" s="7"/>
      <c r="C55" s="14"/>
      <c r="D55" s="3" t="s">
        <v>11</v>
      </c>
      <c r="E55" s="134" t="s">
        <v>5</v>
      </c>
      <c r="F55" s="14" t="s">
        <v>49</v>
      </c>
      <c r="G55" s="14" t="s">
        <v>53</v>
      </c>
      <c r="H55" s="14" t="s">
        <v>67</v>
      </c>
      <c r="I55" s="14"/>
      <c r="J55" s="74"/>
      <c r="K55" s="91"/>
      <c r="L55" s="23"/>
    </row>
    <row r="56" spans="2:12" s="6" customFormat="1" ht="21.75" customHeight="1">
      <c r="B56" s="7"/>
      <c r="C56" s="14"/>
      <c r="D56" s="3" t="s">
        <v>11</v>
      </c>
      <c r="E56" s="134" t="s">
        <v>5</v>
      </c>
      <c r="F56" s="14" t="s">
        <v>48</v>
      </c>
      <c r="G56" s="14" t="s">
        <v>68</v>
      </c>
      <c r="H56" s="14" t="s">
        <v>60</v>
      </c>
      <c r="I56" s="14"/>
      <c r="J56" s="74"/>
      <c r="K56" s="91"/>
      <c r="L56" s="23"/>
    </row>
    <row r="57" spans="2:12" s="6" customFormat="1" ht="21.75" customHeight="1">
      <c r="B57" s="7"/>
      <c r="C57" s="14"/>
      <c r="D57" s="3" t="s">
        <v>11</v>
      </c>
      <c r="E57" s="134" t="s">
        <v>6</v>
      </c>
      <c r="F57" s="14" t="s">
        <v>50</v>
      </c>
      <c r="G57" s="14" t="s">
        <v>53</v>
      </c>
      <c r="H57" s="14" t="s">
        <v>67</v>
      </c>
      <c r="I57" s="14"/>
      <c r="J57" s="74"/>
      <c r="K57" s="91"/>
      <c r="L57" s="23"/>
    </row>
    <row r="58" spans="2:12" s="6" customFormat="1" ht="21.75" customHeight="1">
      <c r="B58" s="7"/>
      <c r="C58" s="14"/>
      <c r="D58" s="3" t="s">
        <v>11</v>
      </c>
      <c r="E58" s="134" t="s">
        <v>6</v>
      </c>
      <c r="F58" s="14" t="s">
        <v>51</v>
      </c>
      <c r="G58" s="14" t="s">
        <v>53</v>
      </c>
      <c r="H58" s="14" t="s">
        <v>67</v>
      </c>
      <c r="I58" s="14"/>
      <c r="J58" s="74"/>
      <c r="K58" s="91"/>
      <c r="L58" s="23"/>
    </row>
    <row r="59" spans="2:12" s="6" customFormat="1" ht="21.75" customHeight="1">
      <c r="B59" s="7"/>
      <c r="C59" s="14"/>
      <c r="D59" s="3" t="s">
        <v>11</v>
      </c>
      <c r="E59" s="134" t="s">
        <v>6</v>
      </c>
      <c r="F59" s="14" t="s">
        <v>49</v>
      </c>
      <c r="G59" s="14" t="s">
        <v>53</v>
      </c>
      <c r="H59" s="14" t="s">
        <v>67</v>
      </c>
      <c r="I59" s="14"/>
      <c r="J59" s="74"/>
      <c r="K59" s="91"/>
      <c r="L59" s="23"/>
    </row>
    <row r="60" spans="2:12" s="6" customFormat="1" ht="21.75" customHeight="1">
      <c r="B60" s="7"/>
      <c r="C60" s="14"/>
      <c r="D60" s="3" t="s">
        <v>11</v>
      </c>
      <c r="E60" s="134" t="s">
        <v>6</v>
      </c>
      <c r="F60" s="14" t="s">
        <v>48</v>
      </c>
      <c r="G60" s="14" t="s">
        <v>68</v>
      </c>
      <c r="H60" s="14" t="s">
        <v>60</v>
      </c>
      <c r="I60" s="14"/>
      <c r="J60" s="74"/>
      <c r="K60" s="91"/>
      <c r="L60" s="23"/>
    </row>
    <row r="61" spans="2:12" s="6" customFormat="1" ht="21.75" customHeight="1">
      <c r="B61" s="7"/>
      <c r="C61" s="14"/>
      <c r="D61" s="3" t="s">
        <v>11</v>
      </c>
      <c r="E61" s="134" t="s">
        <v>7</v>
      </c>
      <c r="F61" s="14" t="s">
        <v>50</v>
      </c>
      <c r="G61" s="14" t="s">
        <v>53</v>
      </c>
      <c r="H61" s="14" t="s">
        <v>67</v>
      </c>
      <c r="I61" s="14"/>
      <c r="J61" s="74"/>
      <c r="K61" s="91"/>
      <c r="L61" s="23"/>
    </row>
    <row r="62" spans="2:12" s="6" customFormat="1" ht="21.75" customHeight="1">
      <c r="B62" s="7"/>
      <c r="C62" s="14"/>
      <c r="D62" s="3" t="s">
        <v>11</v>
      </c>
      <c r="E62" s="134" t="s">
        <v>7</v>
      </c>
      <c r="F62" s="14" t="s">
        <v>51</v>
      </c>
      <c r="G62" s="14" t="s">
        <v>53</v>
      </c>
      <c r="H62" s="14" t="s">
        <v>67</v>
      </c>
      <c r="I62" s="14"/>
      <c r="J62" s="74"/>
      <c r="K62" s="91"/>
      <c r="L62" s="23"/>
    </row>
    <row r="63" spans="2:12" s="6" customFormat="1" ht="21.75" customHeight="1">
      <c r="B63" s="7"/>
      <c r="C63" s="14"/>
      <c r="D63" s="3" t="s">
        <v>11</v>
      </c>
      <c r="E63" s="134" t="s">
        <v>7</v>
      </c>
      <c r="F63" s="14" t="s">
        <v>49</v>
      </c>
      <c r="G63" s="14" t="s">
        <v>53</v>
      </c>
      <c r="H63" s="14" t="s">
        <v>67</v>
      </c>
      <c r="I63" s="14"/>
      <c r="J63" s="74"/>
      <c r="K63" s="91"/>
      <c r="L63" s="23"/>
    </row>
    <row r="64" spans="2:12" s="6" customFormat="1" ht="21.75" customHeight="1">
      <c r="B64" s="7"/>
      <c r="C64" s="14"/>
      <c r="D64" s="3" t="s">
        <v>11</v>
      </c>
      <c r="E64" s="134" t="s">
        <v>7</v>
      </c>
      <c r="F64" s="14" t="s">
        <v>48</v>
      </c>
      <c r="G64" s="14" t="s">
        <v>68</v>
      </c>
      <c r="H64" s="14" t="s">
        <v>60</v>
      </c>
      <c r="I64" s="14"/>
      <c r="J64" s="74"/>
      <c r="K64" s="91"/>
      <c r="L64" s="23"/>
    </row>
    <row r="65" spans="2:12" s="6" customFormat="1" ht="21.75" customHeight="1">
      <c r="B65" s="7"/>
      <c r="C65" s="14"/>
      <c r="D65" s="3" t="s">
        <v>11</v>
      </c>
      <c r="E65" s="134" t="s">
        <v>8</v>
      </c>
      <c r="F65" s="14" t="s">
        <v>50</v>
      </c>
      <c r="G65" s="14" t="s">
        <v>53</v>
      </c>
      <c r="H65" s="14" t="s">
        <v>67</v>
      </c>
      <c r="I65" s="14"/>
      <c r="J65" s="74"/>
      <c r="K65" s="91"/>
      <c r="L65" s="23"/>
    </row>
    <row r="66" spans="2:12" s="6" customFormat="1" ht="21.75" customHeight="1">
      <c r="B66" s="7"/>
      <c r="C66" s="14"/>
      <c r="D66" s="3" t="s">
        <v>11</v>
      </c>
      <c r="E66" s="134" t="s">
        <v>8</v>
      </c>
      <c r="F66" s="14" t="s">
        <v>51</v>
      </c>
      <c r="G66" s="14" t="s">
        <v>53</v>
      </c>
      <c r="H66" s="14" t="s">
        <v>67</v>
      </c>
      <c r="I66" s="14"/>
      <c r="J66" s="74"/>
      <c r="K66" s="91"/>
      <c r="L66" s="23"/>
    </row>
    <row r="67" spans="2:12" s="6" customFormat="1" ht="21.75" customHeight="1">
      <c r="B67" s="7"/>
      <c r="C67" s="14"/>
      <c r="D67" s="3" t="s">
        <v>11</v>
      </c>
      <c r="E67" s="134" t="s">
        <v>8</v>
      </c>
      <c r="F67" s="14" t="s">
        <v>49</v>
      </c>
      <c r="G67" s="14" t="s">
        <v>53</v>
      </c>
      <c r="H67" s="14" t="s">
        <v>67</v>
      </c>
      <c r="I67" s="14"/>
      <c r="J67" s="74"/>
      <c r="K67" s="91"/>
      <c r="L67" s="23"/>
    </row>
    <row r="68" spans="2:12" s="6" customFormat="1" ht="21.75" customHeight="1" thickBot="1">
      <c r="B68" s="28"/>
      <c r="C68" s="24"/>
      <c r="D68" s="3" t="s">
        <v>11</v>
      </c>
      <c r="E68" s="134" t="s">
        <v>8</v>
      </c>
      <c r="F68" s="24" t="s">
        <v>48</v>
      </c>
      <c r="G68" s="24" t="s">
        <v>68</v>
      </c>
      <c r="H68" s="24" t="s">
        <v>60</v>
      </c>
      <c r="I68" s="24"/>
      <c r="J68" s="75"/>
      <c r="K68" s="92"/>
      <c r="L68" s="23"/>
    </row>
    <row r="69" spans="2:12" s="6" customFormat="1" ht="32.25" customHeight="1">
      <c r="B69" s="9"/>
      <c r="C69" s="12"/>
      <c r="D69" s="277" t="s">
        <v>17</v>
      </c>
      <c r="E69" s="268" t="s">
        <v>14</v>
      </c>
      <c r="F69" s="12" t="s">
        <v>50</v>
      </c>
      <c r="G69" s="12" t="s">
        <v>70</v>
      </c>
      <c r="H69" s="12"/>
      <c r="I69" s="12"/>
      <c r="J69" s="87"/>
      <c r="K69" s="65"/>
      <c r="L69" s="23"/>
    </row>
    <row r="70" spans="2:12" s="6" customFormat="1" ht="32.25" customHeight="1">
      <c r="B70" s="7"/>
      <c r="C70" s="14"/>
      <c r="D70" s="272"/>
      <c r="E70" s="266"/>
      <c r="F70" s="14" t="s">
        <v>51</v>
      </c>
      <c r="G70" s="14" t="s">
        <v>71</v>
      </c>
      <c r="H70" s="14"/>
      <c r="I70" s="14"/>
      <c r="J70" s="74"/>
      <c r="K70" s="91"/>
      <c r="L70" s="23"/>
    </row>
    <row r="71" spans="2:12" s="6" customFormat="1" ht="32.25" customHeight="1">
      <c r="B71" s="7"/>
      <c r="C71" s="14"/>
      <c r="D71" s="272"/>
      <c r="E71" s="266"/>
      <c r="F71" s="14" t="s">
        <v>49</v>
      </c>
      <c r="G71" s="14" t="s">
        <v>56</v>
      </c>
      <c r="H71" s="14" t="s">
        <v>72</v>
      </c>
      <c r="I71" s="14"/>
      <c r="J71" s="74"/>
      <c r="K71" s="91"/>
      <c r="L71" s="23"/>
    </row>
    <row r="72" spans="2:12" s="6" customFormat="1" ht="32.25" customHeight="1">
      <c r="B72" s="7"/>
      <c r="C72" s="14"/>
      <c r="D72" s="272"/>
      <c r="E72" s="266"/>
      <c r="F72" s="14" t="s">
        <v>48</v>
      </c>
      <c r="G72" s="14" t="s">
        <v>53</v>
      </c>
      <c r="H72" s="14" t="s">
        <v>67</v>
      </c>
      <c r="I72" s="14" t="s">
        <v>73</v>
      </c>
      <c r="J72" s="74"/>
      <c r="K72" s="91"/>
      <c r="L72" s="23"/>
    </row>
    <row r="73" spans="2:12" s="6" customFormat="1" ht="19.149999999999999" customHeight="1">
      <c r="B73" s="7"/>
      <c r="C73" s="14"/>
      <c r="D73" s="272"/>
      <c r="E73" s="266" t="s">
        <v>15</v>
      </c>
      <c r="F73" s="14" t="s">
        <v>50</v>
      </c>
      <c r="G73" s="14" t="s">
        <v>54</v>
      </c>
      <c r="H73" s="14"/>
      <c r="I73" s="14"/>
      <c r="J73" s="74"/>
      <c r="K73" s="91"/>
      <c r="L73" s="23"/>
    </row>
    <row r="74" spans="2:12" s="6" customFormat="1" ht="19.899999999999999" customHeight="1">
      <c r="B74" s="7"/>
      <c r="C74" s="14"/>
      <c r="D74" s="272"/>
      <c r="E74" s="266"/>
      <c r="F74" s="14" t="s">
        <v>51</v>
      </c>
      <c r="G74" s="14" t="s">
        <v>53</v>
      </c>
      <c r="H74" s="14" t="s">
        <v>67</v>
      </c>
      <c r="I74" s="14" t="s">
        <v>1</v>
      </c>
      <c r="J74" s="74" t="s">
        <v>1</v>
      </c>
      <c r="K74" s="91"/>
      <c r="L74" s="23"/>
    </row>
    <row r="75" spans="2:12" s="6" customFormat="1" ht="20.45" customHeight="1">
      <c r="B75" s="7"/>
      <c r="C75" s="14"/>
      <c r="D75" s="272"/>
      <c r="E75" s="266"/>
      <c r="F75" s="14" t="s">
        <v>49</v>
      </c>
      <c r="G75" s="14" t="s">
        <v>56</v>
      </c>
      <c r="H75" s="14" t="s">
        <v>72</v>
      </c>
      <c r="I75" s="14" t="s">
        <v>1</v>
      </c>
      <c r="J75" s="74" t="s">
        <v>1</v>
      </c>
      <c r="K75" s="91"/>
      <c r="L75" s="23"/>
    </row>
    <row r="76" spans="2:12" s="6" customFormat="1">
      <c r="B76" s="7"/>
      <c r="C76" s="14"/>
      <c r="D76" s="272"/>
      <c r="E76" s="266"/>
      <c r="F76" s="14" t="s">
        <v>48</v>
      </c>
      <c r="G76" s="14" t="s">
        <v>1</v>
      </c>
      <c r="H76" s="14" t="s">
        <v>1</v>
      </c>
      <c r="I76" s="14" t="s">
        <v>1</v>
      </c>
      <c r="J76" s="74" t="s">
        <v>1</v>
      </c>
      <c r="K76" s="91"/>
      <c r="L76" s="23"/>
    </row>
    <row r="77" spans="2:12" s="6" customFormat="1">
      <c r="B77" s="7"/>
      <c r="C77" s="14"/>
      <c r="D77" s="272"/>
      <c r="E77" s="266" t="s">
        <v>16</v>
      </c>
      <c r="F77" s="14" t="s">
        <v>50</v>
      </c>
      <c r="G77" s="14" t="s">
        <v>54</v>
      </c>
      <c r="H77" s="14" t="s">
        <v>1</v>
      </c>
      <c r="I77" s="14" t="s">
        <v>1</v>
      </c>
      <c r="J77" s="74" t="s">
        <v>1</v>
      </c>
      <c r="K77" s="91"/>
      <c r="L77" s="23"/>
    </row>
    <row r="78" spans="2:12" s="6" customFormat="1">
      <c r="B78" s="7"/>
      <c r="C78" s="14"/>
      <c r="D78" s="272"/>
      <c r="E78" s="266"/>
      <c r="F78" s="14" t="s">
        <v>51</v>
      </c>
      <c r="G78" s="14" t="s">
        <v>56</v>
      </c>
      <c r="H78" s="14" t="s">
        <v>72</v>
      </c>
      <c r="I78" s="14" t="s">
        <v>1</v>
      </c>
      <c r="J78" s="74" t="s">
        <v>1</v>
      </c>
      <c r="K78" s="91"/>
      <c r="L78" s="23"/>
    </row>
    <row r="79" spans="2:12" s="6" customFormat="1">
      <c r="B79" s="7"/>
      <c r="C79" s="14"/>
      <c r="D79" s="272"/>
      <c r="E79" s="266"/>
      <c r="F79" s="14" t="s">
        <v>49</v>
      </c>
      <c r="G79" s="14" t="s">
        <v>53</v>
      </c>
      <c r="H79" s="14" t="s">
        <v>67</v>
      </c>
      <c r="I79" s="14" t="s">
        <v>73</v>
      </c>
      <c r="J79" s="74" t="s">
        <v>1</v>
      </c>
      <c r="K79" s="91"/>
      <c r="L79" s="23"/>
    </row>
    <row r="80" spans="2:12" s="6" customFormat="1">
      <c r="B80" s="7"/>
      <c r="C80" s="14"/>
      <c r="D80" s="272"/>
      <c r="E80" s="266"/>
      <c r="F80" s="14" t="s">
        <v>48</v>
      </c>
      <c r="G80" s="14" t="s">
        <v>74</v>
      </c>
      <c r="H80" s="14"/>
      <c r="I80" s="14"/>
      <c r="J80" s="74"/>
      <c r="K80" s="91"/>
      <c r="L80" s="23"/>
    </row>
    <row r="81" spans="2:12" s="6" customFormat="1">
      <c r="B81" s="7"/>
      <c r="C81" s="14"/>
      <c r="D81" s="272"/>
      <c r="E81" s="266" t="s">
        <v>18</v>
      </c>
      <c r="F81" s="14" t="s">
        <v>50</v>
      </c>
      <c r="G81" s="14" t="s">
        <v>54</v>
      </c>
      <c r="H81" s="14" t="s">
        <v>1</v>
      </c>
      <c r="I81" s="14" t="s">
        <v>1</v>
      </c>
      <c r="J81" s="74" t="s">
        <v>1</v>
      </c>
      <c r="K81" s="91"/>
      <c r="L81" s="23"/>
    </row>
    <row r="82" spans="2:12" s="6" customFormat="1">
      <c r="B82" s="7"/>
      <c r="C82" s="14"/>
      <c r="D82" s="272"/>
      <c r="E82" s="266"/>
      <c r="F82" s="14" t="s">
        <v>51</v>
      </c>
      <c r="G82" s="14" t="s">
        <v>56</v>
      </c>
      <c r="H82" s="14" t="s">
        <v>72</v>
      </c>
      <c r="I82" s="14" t="s">
        <v>1</v>
      </c>
      <c r="J82" s="74" t="s">
        <v>1</v>
      </c>
      <c r="K82" s="91"/>
      <c r="L82" s="23"/>
    </row>
    <row r="83" spans="2:12" s="6" customFormat="1" ht="27" customHeight="1">
      <c r="B83" s="7"/>
      <c r="C83" s="14"/>
      <c r="D83" s="272"/>
      <c r="E83" s="266"/>
      <c r="F83" s="14" t="s">
        <v>49</v>
      </c>
      <c r="G83" s="14" t="s">
        <v>53</v>
      </c>
      <c r="H83" s="14" t="s">
        <v>67</v>
      </c>
      <c r="I83" s="14" t="s">
        <v>73</v>
      </c>
      <c r="J83" s="74" t="s">
        <v>1</v>
      </c>
      <c r="K83" s="91"/>
      <c r="L83" s="23"/>
    </row>
    <row r="84" spans="2:12" s="6" customFormat="1">
      <c r="B84" s="7"/>
      <c r="C84" s="14"/>
      <c r="D84" s="272"/>
      <c r="E84" s="266"/>
      <c r="F84" s="14" t="s">
        <v>48</v>
      </c>
      <c r="G84" s="14" t="s">
        <v>74</v>
      </c>
      <c r="H84" s="14" t="s">
        <v>1</v>
      </c>
      <c r="I84" s="14" t="s">
        <v>1</v>
      </c>
      <c r="J84" s="74" t="s">
        <v>1</v>
      </c>
      <c r="K84" s="91"/>
      <c r="L84" s="23"/>
    </row>
    <row r="85" spans="2:12" s="6" customFormat="1">
      <c r="B85" s="7"/>
      <c r="C85" s="14"/>
      <c r="D85" s="272"/>
      <c r="E85" s="266" t="s">
        <v>19</v>
      </c>
      <c r="F85" s="14" t="s">
        <v>50</v>
      </c>
      <c r="G85" s="14" t="s">
        <v>54</v>
      </c>
      <c r="H85" s="14" t="s">
        <v>1</v>
      </c>
      <c r="I85" s="14" t="s">
        <v>1</v>
      </c>
      <c r="J85" s="74" t="s">
        <v>1</v>
      </c>
      <c r="K85" s="91"/>
      <c r="L85" s="23"/>
    </row>
    <row r="86" spans="2:12" s="6" customFormat="1">
      <c r="B86" s="7"/>
      <c r="C86" s="14"/>
      <c r="D86" s="272"/>
      <c r="E86" s="266"/>
      <c r="F86" s="14" t="s">
        <v>51</v>
      </c>
      <c r="G86" s="14" t="s">
        <v>56</v>
      </c>
      <c r="H86" s="14" t="s">
        <v>72</v>
      </c>
      <c r="I86" s="14" t="s">
        <v>1</v>
      </c>
      <c r="J86" s="74" t="s">
        <v>1</v>
      </c>
      <c r="K86" s="91"/>
      <c r="L86" s="23"/>
    </row>
    <row r="87" spans="2:12" s="6" customFormat="1">
      <c r="B87" s="7"/>
      <c r="C87" s="14"/>
      <c r="D87" s="272"/>
      <c r="E87" s="266"/>
      <c r="F87" s="14" t="s">
        <v>49</v>
      </c>
      <c r="G87" s="14" t="s">
        <v>53</v>
      </c>
      <c r="H87" s="14" t="s">
        <v>67</v>
      </c>
      <c r="I87" s="14" t="s">
        <v>73</v>
      </c>
      <c r="J87" s="74" t="s">
        <v>1</v>
      </c>
      <c r="K87" s="91"/>
      <c r="L87" s="23"/>
    </row>
    <row r="88" spans="2:12" s="6" customFormat="1">
      <c r="B88" s="7"/>
      <c r="C88" s="14"/>
      <c r="D88" s="272"/>
      <c r="E88" s="266"/>
      <c r="F88" s="14" t="s">
        <v>48</v>
      </c>
      <c r="G88" s="14" t="s">
        <v>74</v>
      </c>
      <c r="H88" s="14" t="s">
        <v>1</v>
      </c>
      <c r="I88" s="14" t="s">
        <v>1</v>
      </c>
      <c r="J88" s="74" t="s">
        <v>1</v>
      </c>
      <c r="K88" s="91"/>
      <c r="L88" s="23"/>
    </row>
    <row r="89" spans="2:12" s="6" customFormat="1" ht="19.5" customHeight="1">
      <c r="B89" s="7"/>
      <c r="C89" s="14"/>
      <c r="D89" s="272"/>
      <c r="E89" s="266" t="s">
        <v>20</v>
      </c>
      <c r="F89" s="14" t="s">
        <v>50</v>
      </c>
      <c r="G89" s="14" t="s">
        <v>54</v>
      </c>
      <c r="H89" s="14" t="s">
        <v>1</v>
      </c>
      <c r="I89" s="14" t="s">
        <v>1</v>
      </c>
      <c r="J89" s="74" t="s">
        <v>1</v>
      </c>
      <c r="K89" s="91"/>
      <c r="L89" s="23"/>
    </row>
    <row r="90" spans="2:12" s="6" customFormat="1" ht="20.25" customHeight="1">
      <c r="B90" s="7"/>
      <c r="C90" s="14"/>
      <c r="D90" s="272"/>
      <c r="E90" s="266"/>
      <c r="F90" s="14" t="s">
        <v>51</v>
      </c>
      <c r="G90" s="14" t="s">
        <v>56</v>
      </c>
      <c r="H90" s="14" t="s">
        <v>72</v>
      </c>
      <c r="I90" s="14" t="s">
        <v>1</v>
      </c>
      <c r="J90" s="74" t="s">
        <v>1</v>
      </c>
      <c r="K90" s="91"/>
      <c r="L90" s="23"/>
    </row>
    <row r="91" spans="2:12" s="6" customFormat="1" ht="19.5" customHeight="1">
      <c r="B91" s="7"/>
      <c r="C91" s="14"/>
      <c r="D91" s="272"/>
      <c r="E91" s="266"/>
      <c r="F91" s="14" t="s">
        <v>49</v>
      </c>
      <c r="G91" s="14" t="s">
        <v>53</v>
      </c>
      <c r="H91" s="14" t="s">
        <v>67</v>
      </c>
      <c r="I91" s="14" t="s">
        <v>73</v>
      </c>
      <c r="J91" s="74" t="s">
        <v>1</v>
      </c>
      <c r="K91" s="91"/>
      <c r="L91" s="23"/>
    </row>
    <row r="92" spans="2:12" s="6" customFormat="1" ht="25.5" customHeight="1">
      <c r="B92" s="7"/>
      <c r="C92" s="14"/>
      <c r="D92" s="272"/>
      <c r="E92" s="266"/>
      <c r="F92" s="14" t="s">
        <v>48</v>
      </c>
      <c r="G92" s="14" t="s">
        <v>74</v>
      </c>
      <c r="H92" s="14" t="s">
        <v>1</v>
      </c>
      <c r="I92" s="14" t="s">
        <v>1</v>
      </c>
      <c r="J92" s="74" t="s">
        <v>1</v>
      </c>
      <c r="K92" s="91"/>
      <c r="L92" s="23"/>
    </row>
    <row r="93" spans="2:12" s="6" customFormat="1" ht="24" customHeight="1">
      <c r="B93" s="7"/>
      <c r="C93" s="14"/>
      <c r="D93" s="272"/>
      <c r="E93" s="266" t="s">
        <v>21</v>
      </c>
      <c r="F93" s="14" t="s">
        <v>50</v>
      </c>
      <c r="G93" s="14" t="s">
        <v>75</v>
      </c>
      <c r="H93" s="14" t="s">
        <v>53</v>
      </c>
      <c r="I93" s="14"/>
      <c r="J93" s="74"/>
      <c r="K93" s="91"/>
      <c r="L93" s="23"/>
    </row>
    <row r="94" spans="2:12" s="6" customFormat="1" ht="26.25" customHeight="1">
      <c r="B94" s="7"/>
      <c r="C94" s="14"/>
      <c r="D94" s="272"/>
      <c r="E94" s="266"/>
      <c r="F94" s="14" t="s">
        <v>51</v>
      </c>
      <c r="G94" s="14" t="s">
        <v>76</v>
      </c>
      <c r="H94" s="14" t="s">
        <v>53</v>
      </c>
      <c r="I94" s="14"/>
      <c r="J94" s="74"/>
      <c r="K94" s="91"/>
      <c r="L94" s="23"/>
    </row>
    <row r="95" spans="2:12" s="6" customFormat="1" ht="26.25" customHeight="1">
      <c r="B95" s="7"/>
      <c r="C95" s="14"/>
      <c r="D95" s="272"/>
      <c r="E95" s="266"/>
      <c r="F95" s="14" t="s">
        <v>49</v>
      </c>
      <c r="G95" s="14" t="s">
        <v>77</v>
      </c>
      <c r="H95" s="14" t="s">
        <v>53</v>
      </c>
      <c r="I95" s="14"/>
      <c r="J95" s="74"/>
      <c r="K95" s="91"/>
      <c r="L95" s="23"/>
    </row>
    <row r="96" spans="2:12" s="6" customFormat="1" ht="27" customHeight="1" thickBot="1">
      <c r="B96" s="28"/>
      <c r="C96" s="24"/>
      <c r="D96" s="273"/>
      <c r="E96" s="267"/>
      <c r="F96" s="24" t="s">
        <v>48</v>
      </c>
      <c r="G96" s="24" t="s">
        <v>68</v>
      </c>
      <c r="H96" s="24" t="s">
        <v>1</v>
      </c>
      <c r="I96" s="24" t="s">
        <v>1</v>
      </c>
      <c r="J96" s="75" t="s">
        <v>1</v>
      </c>
      <c r="K96" s="92"/>
      <c r="L96" s="23"/>
    </row>
    <row r="97" spans="2:12" s="6" customFormat="1" ht="26.25" customHeight="1" thickBot="1">
      <c r="B97" s="66">
        <v>2</v>
      </c>
      <c r="C97" s="67"/>
      <c r="D97" s="263" t="s">
        <v>12</v>
      </c>
      <c r="E97" s="285"/>
      <c r="F97" s="83"/>
      <c r="G97" s="83"/>
      <c r="H97" s="83"/>
      <c r="I97" s="83"/>
      <c r="J97" s="88"/>
      <c r="K97" s="93"/>
      <c r="L97" s="23"/>
    </row>
    <row r="98" spans="2:12" s="6" customFormat="1" ht="21.75" customHeight="1">
      <c r="B98" s="25"/>
      <c r="C98" s="26"/>
      <c r="D98" s="283" t="s">
        <v>13</v>
      </c>
      <c r="E98" s="265" t="s">
        <v>5</v>
      </c>
      <c r="F98" s="26" t="s">
        <v>50</v>
      </c>
      <c r="G98" s="26" t="s">
        <v>53</v>
      </c>
      <c r="H98" s="26" t="s">
        <v>67</v>
      </c>
      <c r="I98" s="26"/>
      <c r="J98" s="86"/>
      <c r="K98" s="94"/>
      <c r="L98" s="23"/>
    </row>
    <row r="99" spans="2:12" s="6" customFormat="1" ht="21.75" customHeight="1">
      <c r="B99" s="7"/>
      <c r="C99" s="14"/>
      <c r="D99" s="272"/>
      <c r="E99" s="266"/>
      <c r="F99" s="14" t="s">
        <v>51</v>
      </c>
      <c r="G99" s="14" t="s">
        <v>53</v>
      </c>
      <c r="H99" s="14" t="s">
        <v>67</v>
      </c>
      <c r="I99" s="14"/>
      <c r="J99" s="74"/>
      <c r="K99" s="95"/>
      <c r="L99" s="23"/>
    </row>
    <row r="100" spans="2:12" s="6" customFormat="1" ht="21.75" customHeight="1">
      <c r="B100" s="7"/>
      <c r="C100" s="14"/>
      <c r="D100" s="272"/>
      <c r="E100" s="266"/>
      <c r="F100" s="14" t="s">
        <v>49</v>
      </c>
      <c r="G100" s="14" t="s">
        <v>53</v>
      </c>
      <c r="H100" s="14" t="s">
        <v>67</v>
      </c>
      <c r="I100" s="14"/>
      <c r="J100" s="74"/>
      <c r="K100" s="95"/>
      <c r="L100" s="23"/>
    </row>
    <row r="101" spans="2:12" s="6" customFormat="1" ht="21.75" customHeight="1">
      <c r="B101" s="7"/>
      <c r="C101" s="14"/>
      <c r="D101" s="272"/>
      <c r="E101" s="266"/>
      <c r="F101" s="14" t="s">
        <v>48</v>
      </c>
      <c r="G101" s="14" t="s">
        <v>78</v>
      </c>
      <c r="H101" s="14" t="s">
        <v>73</v>
      </c>
      <c r="I101" s="14" t="s">
        <v>60</v>
      </c>
      <c r="J101" s="74"/>
      <c r="K101" s="95"/>
      <c r="L101" s="23"/>
    </row>
    <row r="102" spans="2:12" s="6" customFormat="1" ht="21.75" customHeight="1">
      <c r="B102" s="7"/>
      <c r="C102" s="14"/>
      <c r="D102" s="272"/>
      <c r="E102" s="266" t="s">
        <v>6</v>
      </c>
      <c r="F102" s="14" t="s">
        <v>50</v>
      </c>
      <c r="G102" s="14" t="s">
        <v>53</v>
      </c>
      <c r="H102" s="14" t="s">
        <v>67</v>
      </c>
      <c r="I102" s="14"/>
      <c r="J102" s="74"/>
      <c r="K102" s="95"/>
      <c r="L102" s="23"/>
    </row>
    <row r="103" spans="2:12" s="6" customFormat="1" ht="21.75" customHeight="1">
      <c r="B103" s="7"/>
      <c r="C103" s="14"/>
      <c r="D103" s="272"/>
      <c r="E103" s="266"/>
      <c r="F103" s="14" t="s">
        <v>51</v>
      </c>
      <c r="G103" s="14" t="s">
        <v>53</v>
      </c>
      <c r="H103" s="14" t="s">
        <v>67</v>
      </c>
      <c r="I103" s="14"/>
      <c r="J103" s="74"/>
      <c r="K103" s="95"/>
      <c r="L103" s="23"/>
    </row>
    <row r="104" spans="2:12" s="6" customFormat="1" ht="21.75" customHeight="1">
      <c r="B104" s="7"/>
      <c r="C104" s="14"/>
      <c r="D104" s="272"/>
      <c r="E104" s="266"/>
      <c r="F104" s="14" t="s">
        <v>49</v>
      </c>
      <c r="G104" s="14" t="s">
        <v>53</v>
      </c>
      <c r="H104" s="14" t="s">
        <v>67</v>
      </c>
      <c r="I104" s="14"/>
      <c r="J104" s="74"/>
      <c r="K104" s="95"/>
      <c r="L104" s="23"/>
    </row>
    <row r="105" spans="2:12" s="6" customFormat="1" ht="21.75" customHeight="1">
      <c r="B105" s="7"/>
      <c r="C105" s="14"/>
      <c r="D105" s="272"/>
      <c r="E105" s="266"/>
      <c r="F105" s="14" t="s">
        <v>48</v>
      </c>
      <c r="G105" s="14" t="s">
        <v>78</v>
      </c>
      <c r="H105" s="14" t="s">
        <v>73</v>
      </c>
      <c r="I105" s="14" t="s">
        <v>60</v>
      </c>
      <c r="J105" s="74"/>
      <c r="K105" s="95"/>
      <c r="L105" s="23"/>
    </row>
    <row r="106" spans="2:12" s="6" customFormat="1" ht="21.75" customHeight="1">
      <c r="B106" s="7"/>
      <c r="C106" s="14"/>
      <c r="D106" s="272"/>
      <c r="E106" s="266" t="s">
        <v>7</v>
      </c>
      <c r="F106" s="14" t="s">
        <v>50</v>
      </c>
      <c r="G106" s="14" t="s">
        <v>53</v>
      </c>
      <c r="H106" s="14" t="s">
        <v>67</v>
      </c>
      <c r="I106" s="14"/>
      <c r="J106" s="74"/>
      <c r="K106" s="95"/>
      <c r="L106" s="23"/>
    </row>
    <row r="107" spans="2:12" s="6" customFormat="1" ht="21.75" customHeight="1">
      <c r="B107" s="7"/>
      <c r="C107" s="14"/>
      <c r="D107" s="272"/>
      <c r="E107" s="266"/>
      <c r="F107" s="14" t="s">
        <v>51</v>
      </c>
      <c r="G107" s="14" t="s">
        <v>53</v>
      </c>
      <c r="H107" s="14" t="s">
        <v>67</v>
      </c>
      <c r="I107" s="14"/>
      <c r="J107" s="74"/>
      <c r="K107" s="95"/>
      <c r="L107" s="23"/>
    </row>
    <row r="108" spans="2:12" s="6" customFormat="1" ht="21.75" customHeight="1">
      <c r="B108" s="7"/>
      <c r="C108" s="14"/>
      <c r="D108" s="272"/>
      <c r="E108" s="266"/>
      <c r="F108" s="14" t="s">
        <v>49</v>
      </c>
      <c r="G108" s="14" t="s">
        <v>53</v>
      </c>
      <c r="H108" s="14" t="s">
        <v>67</v>
      </c>
      <c r="I108" s="14"/>
      <c r="J108" s="74"/>
      <c r="K108" s="95"/>
      <c r="L108" s="23"/>
    </row>
    <row r="109" spans="2:12" s="6" customFormat="1" ht="21.75" customHeight="1">
      <c r="B109" s="7"/>
      <c r="C109" s="14"/>
      <c r="D109" s="272"/>
      <c r="E109" s="266"/>
      <c r="F109" s="14" t="s">
        <v>48</v>
      </c>
      <c r="G109" s="14" t="s">
        <v>78</v>
      </c>
      <c r="H109" s="14" t="s">
        <v>73</v>
      </c>
      <c r="I109" s="14" t="s">
        <v>60</v>
      </c>
      <c r="J109" s="74"/>
      <c r="K109" s="95"/>
      <c r="L109" s="23"/>
    </row>
    <row r="110" spans="2:12" s="6" customFormat="1" ht="21.75" customHeight="1">
      <c r="B110" s="7"/>
      <c r="C110" s="14"/>
      <c r="D110" s="272"/>
      <c r="E110" s="266" t="s">
        <v>8</v>
      </c>
      <c r="F110" s="14" t="s">
        <v>50</v>
      </c>
      <c r="G110" s="14" t="s">
        <v>53</v>
      </c>
      <c r="H110" s="14" t="s">
        <v>67</v>
      </c>
      <c r="I110" s="14"/>
      <c r="J110" s="74"/>
      <c r="K110" s="95"/>
      <c r="L110" s="23"/>
    </row>
    <row r="111" spans="2:12" s="6" customFormat="1" ht="21.75" customHeight="1">
      <c r="B111" s="7"/>
      <c r="C111" s="14"/>
      <c r="D111" s="272"/>
      <c r="E111" s="266"/>
      <c r="F111" s="14" t="s">
        <v>51</v>
      </c>
      <c r="G111" s="14" t="s">
        <v>53</v>
      </c>
      <c r="H111" s="14" t="s">
        <v>67</v>
      </c>
      <c r="I111" s="14"/>
      <c r="J111" s="74"/>
      <c r="K111" s="95"/>
      <c r="L111" s="23"/>
    </row>
    <row r="112" spans="2:12" s="6" customFormat="1" ht="21.75" customHeight="1">
      <c r="B112" s="7"/>
      <c r="C112" s="14"/>
      <c r="D112" s="272"/>
      <c r="E112" s="266"/>
      <c r="F112" s="14" t="s">
        <v>49</v>
      </c>
      <c r="G112" s="14" t="s">
        <v>53</v>
      </c>
      <c r="H112" s="14" t="s">
        <v>67</v>
      </c>
      <c r="I112" s="14"/>
      <c r="J112" s="74"/>
      <c r="K112" s="95"/>
      <c r="L112" s="23"/>
    </row>
    <row r="113" spans="2:12" s="6" customFormat="1" ht="21.75" customHeight="1" thickBot="1">
      <c r="B113" s="28"/>
      <c r="C113" s="24"/>
      <c r="D113" s="273"/>
      <c r="E113" s="267"/>
      <c r="F113" s="24" t="s">
        <v>48</v>
      </c>
      <c r="G113" s="24" t="s">
        <v>78</v>
      </c>
      <c r="H113" s="24" t="s">
        <v>73</v>
      </c>
      <c r="I113" s="24" t="s">
        <v>60</v>
      </c>
      <c r="J113" s="75"/>
      <c r="K113" s="96"/>
      <c r="L113" s="23"/>
    </row>
    <row r="114" spans="2:12" s="6" customFormat="1" ht="21.75" customHeight="1">
      <c r="B114" s="9"/>
      <c r="C114" s="12"/>
      <c r="D114" s="277" t="s">
        <v>9</v>
      </c>
      <c r="E114" s="268" t="s">
        <v>5</v>
      </c>
      <c r="F114" s="12" t="s">
        <v>50</v>
      </c>
      <c r="G114" s="12" t="s">
        <v>53</v>
      </c>
      <c r="H114" s="12" t="s">
        <v>67</v>
      </c>
      <c r="I114" s="12"/>
      <c r="J114" s="87"/>
      <c r="K114" s="31"/>
      <c r="L114" s="23"/>
    </row>
    <row r="115" spans="2:12" s="6" customFormat="1" ht="21.75" customHeight="1">
      <c r="B115" s="7"/>
      <c r="C115" s="14"/>
      <c r="D115" s="272"/>
      <c r="E115" s="266"/>
      <c r="F115" s="14" t="s">
        <v>51</v>
      </c>
      <c r="G115" s="14" t="s">
        <v>53</v>
      </c>
      <c r="H115" s="14" t="s">
        <v>67</v>
      </c>
      <c r="I115" s="14"/>
      <c r="J115" s="74"/>
      <c r="K115" s="95"/>
      <c r="L115" s="23"/>
    </row>
    <row r="116" spans="2:12" s="6" customFormat="1" ht="21.75" customHeight="1">
      <c r="B116" s="7"/>
      <c r="C116" s="14"/>
      <c r="D116" s="272"/>
      <c r="E116" s="266"/>
      <c r="F116" s="14" t="s">
        <v>49</v>
      </c>
      <c r="G116" s="14" t="s">
        <v>53</v>
      </c>
      <c r="H116" s="14" t="s">
        <v>67</v>
      </c>
      <c r="I116" s="14"/>
      <c r="J116" s="74"/>
      <c r="K116" s="95"/>
      <c r="L116" s="23"/>
    </row>
    <row r="117" spans="2:12" s="6" customFormat="1" ht="21.75" customHeight="1">
      <c r="B117" s="7"/>
      <c r="C117" s="14"/>
      <c r="D117" s="272"/>
      <c r="E117" s="266"/>
      <c r="F117" s="14" t="s">
        <v>48</v>
      </c>
      <c r="G117" s="14" t="s">
        <v>68</v>
      </c>
      <c r="H117" s="14" t="s">
        <v>60</v>
      </c>
      <c r="I117" s="14"/>
      <c r="J117" s="74"/>
      <c r="K117" s="95"/>
      <c r="L117" s="23"/>
    </row>
    <row r="118" spans="2:12" s="6" customFormat="1" ht="21.75" customHeight="1">
      <c r="B118" s="7"/>
      <c r="C118" s="14"/>
      <c r="D118" s="272"/>
      <c r="E118" s="266" t="s">
        <v>6</v>
      </c>
      <c r="F118" s="14" t="s">
        <v>50</v>
      </c>
      <c r="G118" s="14" t="s">
        <v>53</v>
      </c>
      <c r="H118" s="14" t="s">
        <v>67</v>
      </c>
      <c r="I118" s="14"/>
      <c r="J118" s="74"/>
      <c r="K118" s="95"/>
      <c r="L118" s="23"/>
    </row>
    <row r="119" spans="2:12" s="6" customFormat="1" ht="21.75" customHeight="1">
      <c r="B119" s="7"/>
      <c r="C119" s="14"/>
      <c r="D119" s="272"/>
      <c r="E119" s="266"/>
      <c r="F119" s="14" t="s">
        <v>51</v>
      </c>
      <c r="G119" s="14" t="s">
        <v>53</v>
      </c>
      <c r="H119" s="14" t="s">
        <v>67</v>
      </c>
      <c r="I119" s="14"/>
      <c r="J119" s="74"/>
      <c r="K119" s="95"/>
      <c r="L119" s="23"/>
    </row>
    <row r="120" spans="2:12" s="6" customFormat="1" ht="21.75" customHeight="1">
      <c r="B120" s="7"/>
      <c r="C120" s="14"/>
      <c r="D120" s="272"/>
      <c r="E120" s="266"/>
      <c r="F120" s="14" t="s">
        <v>49</v>
      </c>
      <c r="G120" s="14" t="s">
        <v>53</v>
      </c>
      <c r="H120" s="14" t="s">
        <v>67</v>
      </c>
      <c r="I120" s="14"/>
      <c r="J120" s="74"/>
      <c r="K120" s="95"/>
      <c r="L120" s="23"/>
    </row>
    <row r="121" spans="2:12" s="6" customFormat="1" ht="21.75" customHeight="1">
      <c r="B121" s="7"/>
      <c r="C121" s="14"/>
      <c r="D121" s="272"/>
      <c r="E121" s="266"/>
      <c r="F121" s="14" t="s">
        <v>48</v>
      </c>
      <c r="G121" s="14" t="s">
        <v>68</v>
      </c>
      <c r="H121" s="14" t="s">
        <v>60</v>
      </c>
      <c r="I121" s="14"/>
      <c r="J121" s="74"/>
      <c r="K121" s="95"/>
      <c r="L121" s="23"/>
    </row>
    <row r="122" spans="2:12" s="6" customFormat="1" ht="21.75" customHeight="1">
      <c r="B122" s="7"/>
      <c r="C122" s="14"/>
      <c r="D122" s="272"/>
      <c r="E122" s="266" t="s">
        <v>7</v>
      </c>
      <c r="F122" s="14" t="s">
        <v>50</v>
      </c>
      <c r="G122" s="14" t="s">
        <v>53</v>
      </c>
      <c r="H122" s="14" t="s">
        <v>67</v>
      </c>
      <c r="I122" s="14"/>
      <c r="J122" s="74"/>
      <c r="K122" s="95"/>
      <c r="L122" s="23"/>
    </row>
    <row r="123" spans="2:12" s="6" customFormat="1" ht="21.75" customHeight="1">
      <c r="B123" s="7"/>
      <c r="C123" s="14"/>
      <c r="D123" s="272"/>
      <c r="E123" s="266"/>
      <c r="F123" s="14" t="s">
        <v>51</v>
      </c>
      <c r="G123" s="14" t="s">
        <v>53</v>
      </c>
      <c r="H123" s="14" t="s">
        <v>67</v>
      </c>
      <c r="I123" s="14"/>
      <c r="J123" s="74"/>
      <c r="K123" s="95"/>
      <c r="L123" s="23"/>
    </row>
    <row r="124" spans="2:12" s="6" customFormat="1" ht="21.75" customHeight="1">
      <c r="B124" s="7"/>
      <c r="C124" s="14"/>
      <c r="D124" s="272"/>
      <c r="E124" s="266"/>
      <c r="F124" s="14" t="s">
        <v>49</v>
      </c>
      <c r="G124" s="14" t="s">
        <v>53</v>
      </c>
      <c r="H124" s="14" t="s">
        <v>67</v>
      </c>
      <c r="I124" s="14"/>
      <c r="J124" s="74"/>
      <c r="K124" s="95"/>
      <c r="L124" s="23"/>
    </row>
    <row r="125" spans="2:12" s="6" customFormat="1" ht="21.75" customHeight="1">
      <c r="B125" s="7"/>
      <c r="C125" s="14"/>
      <c r="D125" s="272"/>
      <c r="E125" s="266"/>
      <c r="F125" s="14" t="s">
        <v>48</v>
      </c>
      <c r="G125" s="14" t="s">
        <v>68</v>
      </c>
      <c r="H125" s="14" t="s">
        <v>60</v>
      </c>
      <c r="I125" s="14"/>
      <c r="J125" s="74"/>
      <c r="K125" s="95"/>
      <c r="L125" s="23"/>
    </row>
    <row r="126" spans="2:12" s="6" customFormat="1" ht="21.75" customHeight="1">
      <c r="B126" s="7"/>
      <c r="C126" s="14"/>
      <c r="D126" s="272"/>
      <c r="E126" s="266" t="s">
        <v>8</v>
      </c>
      <c r="F126" s="14" t="s">
        <v>50</v>
      </c>
      <c r="G126" s="14" t="s">
        <v>53</v>
      </c>
      <c r="H126" s="14" t="s">
        <v>67</v>
      </c>
      <c r="I126" s="14"/>
      <c r="J126" s="74"/>
      <c r="K126" s="95"/>
      <c r="L126" s="23"/>
    </row>
    <row r="127" spans="2:12" s="6" customFormat="1" ht="21.75" customHeight="1">
      <c r="B127" s="7"/>
      <c r="C127" s="14"/>
      <c r="D127" s="272"/>
      <c r="E127" s="266"/>
      <c r="F127" s="14" t="s">
        <v>51</v>
      </c>
      <c r="G127" s="14" t="s">
        <v>53</v>
      </c>
      <c r="H127" s="14" t="s">
        <v>67</v>
      </c>
      <c r="I127" s="14"/>
      <c r="J127" s="74"/>
      <c r="K127" s="95"/>
      <c r="L127" s="23"/>
    </row>
    <row r="128" spans="2:12" s="6" customFormat="1" ht="21.75" customHeight="1">
      <c r="B128" s="7"/>
      <c r="C128" s="14"/>
      <c r="D128" s="272"/>
      <c r="E128" s="266"/>
      <c r="F128" s="14" t="s">
        <v>49</v>
      </c>
      <c r="G128" s="14" t="s">
        <v>53</v>
      </c>
      <c r="H128" s="14" t="s">
        <v>67</v>
      </c>
      <c r="I128" s="14"/>
      <c r="J128" s="74"/>
      <c r="K128" s="95"/>
      <c r="L128" s="23"/>
    </row>
    <row r="129" spans="2:12" s="6" customFormat="1" ht="21.75" customHeight="1" thickBot="1">
      <c r="B129" s="28"/>
      <c r="C129" s="24"/>
      <c r="D129" s="273"/>
      <c r="E129" s="267"/>
      <c r="F129" s="24" t="s">
        <v>48</v>
      </c>
      <c r="G129" s="24" t="s">
        <v>68</v>
      </c>
      <c r="H129" s="24" t="s">
        <v>60</v>
      </c>
      <c r="I129" s="24"/>
      <c r="J129" s="75"/>
      <c r="K129" s="96"/>
      <c r="L129" s="23"/>
    </row>
    <row r="130" spans="2:12" s="6" customFormat="1" ht="21.75" customHeight="1">
      <c r="B130" s="9"/>
      <c r="C130" s="12"/>
      <c r="D130" s="277" t="s">
        <v>10</v>
      </c>
      <c r="E130" s="268" t="s">
        <v>5</v>
      </c>
      <c r="F130" s="12" t="s">
        <v>50</v>
      </c>
      <c r="G130" s="12" t="s">
        <v>53</v>
      </c>
      <c r="H130" s="12" t="s">
        <v>52</v>
      </c>
      <c r="I130" s="12"/>
      <c r="J130" s="87"/>
      <c r="K130" s="31"/>
      <c r="L130" s="23"/>
    </row>
    <row r="131" spans="2:12" s="6" customFormat="1" ht="21.75" customHeight="1">
      <c r="B131" s="7"/>
      <c r="C131" s="14"/>
      <c r="D131" s="272"/>
      <c r="E131" s="266"/>
      <c r="F131" s="14" t="s">
        <v>51</v>
      </c>
      <c r="G131" s="14" t="s">
        <v>53</v>
      </c>
      <c r="H131" s="14" t="s">
        <v>63</v>
      </c>
      <c r="I131" s="14"/>
      <c r="J131" s="74"/>
      <c r="K131" s="95"/>
      <c r="L131" s="23"/>
    </row>
    <row r="132" spans="2:12" s="6" customFormat="1" ht="21.75" customHeight="1">
      <c r="B132" s="7"/>
      <c r="C132" s="14"/>
      <c r="D132" s="272"/>
      <c r="E132" s="266"/>
      <c r="F132" s="14" t="s">
        <v>49</v>
      </c>
      <c r="G132" s="14" t="s">
        <v>53</v>
      </c>
      <c r="H132" s="14" t="s">
        <v>59</v>
      </c>
      <c r="I132" s="14"/>
      <c r="J132" s="74"/>
      <c r="K132" s="95"/>
      <c r="L132" s="23"/>
    </row>
    <row r="133" spans="2:12" s="6" customFormat="1" ht="21.75" customHeight="1">
      <c r="B133" s="7"/>
      <c r="C133" s="14"/>
      <c r="D133" s="272"/>
      <c r="E133" s="266"/>
      <c r="F133" s="14" t="s">
        <v>48</v>
      </c>
      <c r="G133" s="14" t="s">
        <v>69</v>
      </c>
      <c r="H133" s="14" t="s">
        <v>60</v>
      </c>
      <c r="I133" s="14" t="s">
        <v>61</v>
      </c>
      <c r="J133" s="74"/>
      <c r="K133" s="95"/>
      <c r="L133" s="23"/>
    </row>
    <row r="134" spans="2:12" s="6" customFormat="1" ht="21.75" customHeight="1">
      <c r="B134" s="7"/>
      <c r="C134" s="14"/>
      <c r="D134" s="272"/>
      <c r="E134" s="266" t="s">
        <v>6</v>
      </c>
      <c r="F134" s="14" t="s">
        <v>50</v>
      </c>
      <c r="G134" s="14" t="s">
        <v>53</v>
      </c>
      <c r="H134" s="14" t="s">
        <v>52</v>
      </c>
      <c r="I134" s="14"/>
      <c r="J134" s="74"/>
      <c r="K134" s="95"/>
      <c r="L134" s="23"/>
    </row>
    <row r="135" spans="2:12" s="6" customFormat="1" ht="21.75" customHeight="1">
      <c r="B135" s="7"/>
      <c r="C135" s="14"/>
      <c r="D135" s="272"/>
      <c r="E135" s="266"/>
      <c r="F135" s="14" t="s">
        <v>51</v>
      </c>
      <c r="G135" s="14" t="s">
        <v>53</v>
      </c>
      <c r="H135" s="14" t="s">
        <v>63</v>
      </c>
      <c r="I135" s="14"/>
      <c r="J135" s="74"/>
      <c r="K135" s="95"/>
      <c r="L135" s="23"/>
    </row>
    <row r="136" spans="2:12" s="6" customFormat="1" ht="21.75" customHeight="1">
      <c r="B136" s="7"/>
      <c r="C136" s="14"/>
      <c r="D136" s="272"/>
      <c r="E136" s="266"/>
      <c r="F136" s="14" t="s">
        <v>49</v>
      </c>
      <c r="G136" s="14" t="s">
        <v>53</v>
      </c>
      <c r="H136" s="14" t="s">
        <v>59</v>
      </c>
      <c r="I136" s="14"/>
      <c r="J136" s="74"/>
      <c r="K136" s="95"/>
      <c r="L136" s="23"/>
    </row>
    <row r="137" spans="2:12" s="6" customFormat="1" ht="21.75" customHeight="1">
      <c r="B137" s="7"/>
      <c r="C137" s="14"/>
      <c r="D137" s="272"/>
      <c r="E137" s="266"/>
      <c r="F137" s="14" t="s">
        <v>48</v>
      </c>
      <c r="G137" s="14" t="s">
        <v>69</v>
      </c>
      <c r="H137" s="14" t="s">
        <v>60</v>
      </c>
      <c r="I137" s="14" t="s">
        <v>61</v>
      </c>
      <c r="J137" s="74"/>
      <c r="K137" s="95"/>
      <c r="L137" s="23"/>
    </row>
    <row r="138" spans="2:12" s="6" customFormat="1" ht="21.75" customHeight="1">
      <c r="B138" s="7"/>
      <c r="C138" s="14"/>
      <c r="D138" s="272"/>
      <c r="E138" s="266" t="s">
        <v>7</v>
      </c>
      <c r="F138" s="14" t="s">
        <v>50</v>
      </c>
      <c r="G138" s="14" t="s">
        <v>53</v>
      </c>
      <c r="H138" s="14" t="s">
        <v>52</v>
      </c>
      <c r="I138" s="14"/>
      <c r="J138" s="74"/>
      <c r="K138" s="95"/>
      <c r="L138" s="23"/>
    </row>
    <row r="139" spans="2:12" s="6" customFormat="1" ht="21.75" customHeight="1">
      <c r="B139" s="7"/>
      <c r="C139" s="14"/>
      <c r="D139" s="272"/>
      <c r="E139" s="266"/>
      <c r="F139" s="14" t="s">
        <v>51</v>
      </c>
      <c r="G139" s="14" t="s">
        <v>53</v>
      </c>
      <c r="H139" s="14" t="s">
        <v>63</v>
      </c>
      <c r="I139" s="14"/>
      <c r="J139" s="74"/>
      <c r="K139" s="95"/>
      <c r="L139" s="23"/>
    </row>
    <row r="140" spans="2:12" s="6" customFormat="1" ht="21.75" customHeight="1">
      <c r="B140" s="7"/>
      <c r="C140" s="14"/>
      <c r="D140" s="272"/>
      <c r="E140" s="266"/>
      <c r="F140" s="14" t="s">
        <v>49</v>
      </c>
      <c r="G140" s="14" t="s">
        <v>53</v>
      </c>
      <c r="H140" s="14" t="s">
        <v>59</v>
      </c>
      <c r="I140" s="14"/>
      <c r="J140" s="74"/>
      <c r="K140" s="95"/>
      <c r="L140" s="23"/>
    </row>
    <row r="141" spans="2:12" s="6" customFormat="1" ht="21.75" customHeight="1">
      <c r="B141" s="7"/>
      <c r="C141" s="14"/>
      <c r="D141" s="272"/>
      <c r="E141" s="266"/>
      <c r="F141" s="14" t="s">
        <v>48</v>
      </c>
      <c r="G141" s="14" t="s">
        <v>69</v>
      </c>
      <c r="H141" s="14" t="s">
        <v>60</v>
      </c>
      <c r="I141" s="14" t="s">
        <v>61</v>
      </c>
      <c r="J141" s="74"/>
      <c r="K141" s="95"/>
      <c r="L141" s="23"/>
    </row>
    <row r="142" spans="2:12" s="6" customFormat="1" ht="21.75" customHeight="1">
      <c r="B142" s="7"/>
      <c r="C142" s="14"/>
      <c r="D142" s="272"/>
      <c r="E142" s="266" t="s">
        <v>8</v>
      </c>
      <c r="F142" s="14" t="s">
        <v>50</v>
      </c>
      <c r="G142" s="14" t="s">
        <v>53</v>
      </c>
      <c r="H142" s="14" t="s">
        <v>52</v>
      </c>
      <c r="I142" s="14"/>
      <c r="J142" s="74"/>
      <c r="K142" s="95"/>
      <c r="L142" s="23"/>
    </row>
    <row r="143" spans="2:12" s="6" customFormat="1" ht="21.75" customHeight="1">
      <c r="B143" s="7"/>
      <c r="C143" s="14"/>
      <c r="D143" s="272"/>
      <c r="E143" s="266"/>
      <c r="F143" s="14" t="s">
        <v>51</v>
      </c>
      <c r="G143" s="14" t="s">
        <v>53</v>
      </c>
      <c r="H143" s="14" t="s">
        <v>63</v>
      </c>
      <c r="I143" s="14"/>
      <c r="J143" s="74"/>
      <c r="K143" s="95"/>
      <c r="L143" s="23"/>
    </row>
    <row r="144" spans="2:12" s="6" customFormat="1" ht="21.75" customHeight="1">
      <c r="B144" s="7"/>
      <c r="C144" s="14"/>
      <c r="D144" s="272"/>
      <c r="E144" s="266"/>
      <c r="F144" s="14" t="s">
        <v>49</v>
      </c>
      <c r="G144" s="14" t="s">
        <v>53</v>
      </c>
      <c r="H144" s="14" t="s">
        <v>59</v>
      </c>
      <c r="I144" s="14"/>
      <c r="J144" s="74"/>
      <c r="K144" s="95"/>
      <c r="L144" s="23"/>
    </row>
    <row r="145" spans="2:12" s="6" customFormat="1" ht="21.75" customHeight="1" thickBot="1">
      <c r="B145" s="28"/>
      <c r="C145" s="24"/>
      <c r="D145" s="273"/>
      <c r="E145" s="267"/>
      <c r="F145" s="24" t="s">
        <v>48</v>
      </c>
      <c r="G145" s="24" t="s">
        <v>69</v>
      </c>
      <c r="H145" s="24" t="s">
        <v>60</v>
      </c>
      <c r="I145" s="24" t="s">
        <v>61</v>
      </c>
      <c r="J145" s="75"/>
      <c r="K145" s="96"/>
      <c r="L145" s="23"/>
    </row>
    <row r="146" spans="2:12" s="6" customFormat="1" ht="21.75" customHeight="1">
      <c r="B146" s="9"/>
      <c r="C146" s="12"/>
      <c r="D146" s="277" t="s">
        <v>23</v>
      </c>
      <c r="E146" s="268" t="s">
        <v>14</v>
      </c>
      <c r="F146" s="12" t="s">
        <v>50</v>
      </c>
      <c r="G146" s="12" t="s">
        <v>70</v>
      </c>
      <c r="H146" s="12"/>
      <c r="I146" s="12"/>
      <c r="J146" s="87"/>
      <c r="K146" s="31"/>
      <c r="L146" s="23"/>
    </row>
    <row r="147" spans="2:12" s="6" customFormat="1" ht="21.75" customHeight="1">
      <c r="B147" s="7"/>
      <c r="C147" s="14"/>
      <c r="D147" s="272"/>
      <c r="E147" s="266"/>
      <c r="F147" s="14" t="s">
        <v>51</v>
      </c>
      <c r="G147" s="14" t="s">
        <v>71</v>
      </c>
      <c r="H147" s="14"/>
      <c r="I147" s="14"/>
      <c r="J147" s="74"/>
      <c r="K147" s="95"/>
      <c r="L147" s="23"/>
    </row>
    <row r="148" spans="2:12" s="6" customFormat="1" ht="21.75" customHeight="1">
      <c r="B148" s="7"/>
      <c r="C148" s="14"/>
      <c r="D148" s="272"/>
      <c r="E148" s="266"/>
      <c r="F148" s="14" t="s">
        <v>49</v>
      </c>
      <c r="G148" s="14" t="s">
        <v>56</v>
      </c>
      <c r="H148" s="14" t="s">
        <v>72</v>
      </c>
      <c r="I148" s="14"/>
      <c r="J148" s="74"/>
      <c r="K148" s="95"/>
      <c r="L148" s="23"/>
    </row>
    <row r="149" spans="2:12" s="6" customFormat="1" ht="21.75" customHeight="1">
      <c r="B149" s="7"/>
      <c r="C149" s="14"/>
      <c r="D149" s="272"/>
      <c r="E149" s="266"/>
      <c r="F149" s="14" t="s">
        <v>48</v>
      </c>
      <c r="G149" s="14" t="s">
        <v>53</v>
      </c>
      <c r="H149" s="14" t="s">
        <v>67</v>
      </c>
      <c r="I149" s="14" t="s">
        <v>73</v>
      </c>
      <c r="J149" s="74"/>
      <c r="K149" s="95"/>
      <c r="L149" s="23"/>
    </row>
    <row r="150" spans="2:12" s="6" customFormat="1" ht="21.75" customHeight="1">
      <c r="B150" s="7"/>
      <c r="C150" s="14"/>
      <c r="D150" s="272"/>
      <c r="E150" s="266" t="s">
        <v>15</v>
      </c>
      <c r="F150" s="14" t="s">
        <v>50</v>
      </c>
      <c r="G150" s="14" t="s">
        <v>54</v>
      </c>
      <c r="H150" s="14"/>
      <c r="I150" s="14"/>
      <c r="J150" s="74"/>
      <c r="K150" s="95"/>
      <c r="L150" s="23"/>
    </row>
    <row r="151" spans="2:12" s="6" customFormat="1" ht="21.75" customHeight="1">
      <c r="B151" s="7"/>
      <c r="C151" s="14"/>
      <c r="D151" s="272"/>
      <c r="E151" s="266"/>
      <c r="F151" s="14" t="s">
        <v>51</v>
      </c>
      <c r="G151" s="14" t="s">
        <v>53</v>
      </c>
      <c r="H151" s="14" t="s">
        <v>67</v>
      </c>
      <c r="I151" s="14" t="s">
        <v>1</v>
      </c>
      <c r="J151" s="74" t="s">
        <v>1</v>
      </c>
      <c r="K151" s="95"/>
      <c r="L151" s="23"/>
    </row>
    <row r="152" spans="2:12" s="6" customFormat="1" ht="21.75" customHeight="1">
      <c r="B152" s="7"/>
      <c r="C152" s="14"/>
      <c r="D152" s="272"/>
      <c r="E152" s="266"/>
      <c r="F152" s="14" t="s">
        <v>49</v>
      </c>
      <c r="G152" s="14" t="s">
        <v>56</v>
      </c>
      <c r="H152" s="14" t="s">
        <v>72</v>
      </c>
      <c r="I152" s="14" t="s">
        <v>1</v>
      </c>
      <c r="J152" s="74" t="s">
        <v>1</v>
      </c>
      <c r="K152" s="95"/>
      <c r="L152" s="23"/>
    </row>
    <row r="153" spans="2:12" s="6" customFormat="1" ht="21.75" customHeight="1">
      <c r="B153" s="7"/>
      <c r="C153" s="14"/>
      <c r="D153" s="272"/>
      <c r="E153" s="266"/>
      <c r="F153" s="14" t="s">
        <v>48</v>
      </c>
      <c r="G153" s="14" t="s">
        <v>1</v>
      </c>
      <c r="H153" s="14" t="s">
        <v>1</v>
      </c>
      <c r="I153" s="14" t="s">
        <v>1</v>
      </c>
      <c r="J153" s="74" t="s">
        <v>1</v>
      </c>
      <c r="K153" s="95"/>
      <c r="L153" s="23"/>
    </row>
    <row r="154" spans="2:12" s="6" customFormat="1" ht="35.25" customHeight="1">
      <c r="B154" s="7"/>
      <c r="C154" s="14"/>
      <c r="D154" s="272"/>
      <c r="E154" s="266" t="s">
        <v>24</v>
      </c>
      <c r="F154" s="14" t="s">
        <v>50</v>
      </c>
      <c r="G154" s="14" t="s">
        <v>54</v>
      </c>
      <c r="H154" s="14" t="s">
        <v>1</v>
      </c>
      <c r="I154" s="14" t="s">
        <v>1</v>
      </c>
      <c r="J154" s="74" t="s">
        <v>1</v>
      </c>
      <c r="K154" s="95"/>
      <c r="L154" s="23"/>
    </row>
    <row r="155" spans="2:12" s="6" customFormat="1" ht="35.25" customHeight="1">
      <c r="B155" s="7"/>
      <c r="C155" s="14"/>
      <c r="D155" s="272"/>
      <c r="E155" s="266"/>
      <c r="F155" s="14" t="s">
        <v>51</v>
      </c>
      <c r="G155" s="14" t="s">
        <v>56</v>
      </c>
      <c r="H155" s="14" t="s">
        <v>72</v>
      </c>
      <c r="I155" s="14" t="s">
        <v>1</v>
      </c>
      <c r="J155" s="74" t="s">
        <v>1</v>
      </c>
      <c r="K155" s="95"/>
      <c r="L155" s="23"/>
    </row>
    <row r="156" spans="2:12" s="6" customFormat="1" ht="35.25" customHeight="1">
      <c r="B156" s="7"/>
      <c r="C156" s="14"/>
      <c r="D156" s="272"/>
      <c r="E156" s="266"/>
      <c r="F156" s="14" t="s">
        <v>49</v>
      </c>
      <c r="G156" s="14" t="s">
        <v>53</v>
      </c>
      <c r="H156" s="14" t="s">
        <v>67</v>
      </c>
      <c r="I156" s="14" t="s">
        <v>73</v>
      </c>
      <c r="J156" s="74" t="s">
        <v>1</v>
      </c>
      <c r="K156" s="95"/>
      <c r="L156" s="23"/>
    </row>
    <row r="157" spans="2:12" s="6" customFormat="1" ht="35.25" customHeight="1">
      <c r="B157" s="7"/>
      <c r="C157" s="14"/>
      <c r="D157" s="272"/>
      <c r="E157" s="266"/>
      <c r="F157" s="14" t="s">
        <v>48</v>
      </c>
      <c r="G157" s="14" t="s">
        <v>74</v>
      </c>
      <c r="H157" s="14"/>
      <c r="I157" s="14"/>
      <c r="J157" s="74"/>
      <c r="K157" s="95"/>
      <c r="L157" s="23"/>
    </row>
    <row r="158" spans="2:12" s="6" customFormat="1" ht="36.75" customHeight="1">
      <c r="B158" s="7"/>
      <c r="C158" s="14"/>
      <c r="D158" s="272"/>
      <c r="E158" s="266" t="s">
        <v>20</v>
      </c>
      <c r="F158" s="14" t="s">
        <v>50</v>
      </c>
      <c r="G158" s="14" t="s">
        <v>54</v>
      </c>
      <c r="H158" s="14" t="s">
        <v>1</v>
      </c>
      <c r="I158" s="14" t="s">
        <v>1</v>
      </c>
      <c r="J158" s="74" t="s">
        <v>1</v>
      </c>
      <c r="K158" s="95"/>
      <c r="L158" s="23"/>
    </row>
    <row r="159" spans="2:12" s="6" customFormat="1" ht="36.75" customHeight="1">
      <c r="B159" s="7"/>
      <c r="C159" s="14"/>
      <c r="D159" s="272"/>
      <c r="E159" s="266"/>
      <c r="F159" s="14" t="s">
        <v>51</v>
      </c>
      <c r="G159" s="14" t="s">
        <v>56</v>
      </c>
      <c r="H159" s="14" t="s">
        <v>72</v>
      </c>
      <c r="I159" s="14" t="s">
        <v>1</v>
      </c>
      <c r="J159" s="74" t="s">
        <v>1</v>
      </c>
      <c r="K159" s="95"/>
      <c r="L159" s="23"/>
    </row>
    <row r="160" spans="2:12" s="6" customFormat="1" ht="36.75" customHeight="1">
      <c r="B160" s="7"/>
      <c r="C160" s="14"/>
      <c r="D160" s="272"/>
      <c r="E160" s="266"/>
      <c r="F160" s="14" t="s">
        <v>49</v>
      </c>
      <c r="G160" s="14" t="s">
        <v>53</v>
      </c>
      <c r="H160" s="14" t="s">
        <v>67</v>
      </c>
      <c r="I160" s="14" t="s">
        <v>73</v>
      </c>
      <c r="J160" s="74" t="s">
        <v>1</v>
      </c>
      <c r="K160" s="95"/>
      <c r="L160" s="23"/>
    </row>
    <row r="161" spans="2:12" s="6" customFormat="1" ht="36.75" customHeight="1">
      <c r="B161" s="7"/>
      <c r="C161" s="14"/>
      <c r="D161" s="272"/>
      <c r="E161" s="266"/>
      <c r="F161" s="14" t="s">
        <v>48</v>
      </c>
      <c r="G161" s="14" t="s">
        <v>74</v>
      </c>
      <c r="H161" s="14" t="s">
        <v>1</v>
      </c>
      <c r="I161" s="14" t="s">
        <v>1</v>
      </c>
      <c r="J161" s="74" t="s">
        <v>1</v>
      </c>
      <c r="K161" s="95"/>
      <c r="L161" s="23"/>
    </row>
    <row r="162" spans="2:12" s="6" customFormat="1" ht="36.75" customHeight="1">
      <c r="B162" s="7"/>
      <c r="C162" s="14"/>
      <c r="D162" s="272"/>
      <c r="E162" s="266" t="s">
        <v>21</v>
      </c>
      <c r="F162" s="14" t="s">
        <v>50</v>
      </c>
      <c r="G162" s="14" t="s">
        <v>75</v>
      </c>
      <c r="H162" s="14" t="s">
        <v>53</v>
      </c>
      <c r="I162" s="14"/>
      <c r="J162" s="74"/>
      <c r="K162" s="95"/>
      <c r="L162" s="23"/>
    </row>
    <row r="163" spans="2:12" s="6" customFormat="1" ht="36.75" customHeight="1">
      <c r="B163" s="7"/>
      <c r="C163" s="14"/>
      <c r="D163" s="272"/>
      <c r="E163" s="266"/>
      <c r="F163" s="14" t="s">
        <v>51</v>
      </c>
      <c r="G163" s="14" t="s">
        <v>76</v>
      </c>
      <c r="H163" s="14" t="s">
        <v>53</v>
      </c>
      <c r="I163" s="14"/>
      <c r="J163" s="74"/>
      <c r="K163" s="95"/>
      <c r="L163" s="23"/>
    </row>
    <row r="164" spans="2:12" s="6" customFormat="1" ht="36.75" customHeight="1">
      <c r="B164" s="7"/>
      <c r="C164" s="14"/>
      <c r="D164" s="272"/>
      <c r="E164" s="266"/>
      <c r="F164" s="14" t="s">
        <v>49</v>
      </c>
      <c r="G164" s="14" t="s">
        <v>77</v>
      </c>
      <c r="H164" s="14" t="s">
        <v>53</v>
      </c>
      <c r="I164" s="14"/>
      <c r="J164" s="74"/>
      <c r="K164" s="95"/>
      <c r="L164" s="23"/>
    </row>
    <row r="165" spans="2:12" s="6" customFormat="1" ht="21.75" customHeight="1" thickBot="1">
      <c r="B165" s="28"/>
      <c r="C165" s="24"/>
      <c r="D165" s="273"/>
      <c r="E165" s="267"/>
      <c r="F165" s="24" t="s">
        <v>48</v>
      </c>
      <c r="G165" s="24" t="s">
        <v>68</v>
      </c>
      <c r="H165" s="24" t="s">
        <v>1</v>
      </c>
      <c r="I165" s="24" t="s">
        <v>1</v>
      </c>
      <c r="J165" s="75" t="s">
        <v>1</v>
      </c>
      <c r="K165" s="96"/>
      <c r="L165" s="23"/>
    </row>
    <row r="166" spans="2:12" s="6" customFormat="1" ht="26.25" customHeight="1" thickBot="1">
      <c r="B166" s="66">
        <v>3</v>
      </c>
      <c r="C166" s="67"/>
      <c r="D166" s="263" t="s">
        <v>25</v>
      </c>
      <c r="E166" s="285"/>
      <c r="F166" s="84"/>
      <c r="G166" s="84"/>
      <c r="H166" s="84"/>
      <c r="I166" s="84"/>
      <c r="J166" s="89"/>
      <c r="K166" s="93"/>
      <c r="L166" s="23"/>
    </row>
    <row r="167" spans="2:12" s="6" customFormat="1" ht="98.25" customHeight="1">
      <c r="B167" s="25"/>
      <c r="C167" s="37"/>
      <c r="D167" s="270" t="s">
        <v>29</v>
      </c>
      <c r="E167" s="26" t="s">
        <v>28</v>
      </c>
      <c r="F167" s="26" t="s">
        <v>50</v>
      </c>
      <c r="G167" s="26" t="s">
        <v>79</v>
      </c>
      <c r="H167" s="26" t="s">
        <v>1</v>
      </c>
      <c r="I167" s="26" t="s">
        <v>1</v>
      </c>
      <c r="J167" s="86" t="s">
        <v>1</v>
      </c>
      <c r="K167" s="94"/>
      <c r="L167" s="23"/>
    </row>
    <row r="168" spans="2:12" s="6" customFormat="1">
      <c r="B168" s="7"/>
      <c r="C168" s="5"/>
      <c r="D168" s="271"/>
      <c r="E168" s="14" t="s">
        <v>26</v>
      </c>
      <c r="F168" s="14" t="s">
        <v>50</v>
      </c>
      <c r="G168" s="14" t="s">
        <v>79</v>
      </c>
      <c r="H168" s="14" t="s">
        <v>1</v>
      </c>
      <c r="I168" s="14" t="s">
        <v>1</v>
      </c>
      <c r="J168" s="74" t="s">
        <v>1</v>
      </c>
      <c r="K168" s="95"/>
      <c r="L168" s="23"/>
    </row>
    <row r="169" spans="2:12" s="6" customFormat="1" ht="31.5">
      <c r="B169" s="7"/>
      <c r="C169" s="5"/>
      <c r="D169" s="271"/>
      <c r="E169" s="14" t="s">
        <v>27</v>
      </c>
      <c r="F169" s="14" t="s">
        <v>50</v>
      </c>
      <c r="G169" s="14" t="s">
        <v>79</v>
      </c>
      <c r="H169" s="14" t="s">
        <v>1</v>
      </c>
      <c r="I169" s="14" t="s">
        <v>1</v>
      </c>
      <c r="J169" s="74" t="s">
        <v>1</v>
      </c>
      <c r="K169" s="95"/>
      <c r="L169" s="23"/>
    </row>
    <row r="170" spans="2:12" s="6" customFormat="1" ht="78.75">
      <c r="B170" s="7"/>
      <c r="C170" s="5"/>
      <c r="D170" s="272" t="s">
        <v>33</v>
      </c>
      <c r="E170" s="14" t="s">
        <v>28</v>
      </c>
      <c r="F170" s="14" t="s">
        <v>50</v>
      </c>
      <c r="G170" s="14" t="s">
        <v>79</v>
      </c>
      <c r="H170" s="14" t="s">
        <v>1</v>
      </c>
      <c r="I170" s="14" t="s">
        <v>1</v>
      </c>
      <c r="J170" s="74" t="s">
        <v>1</v>
      </c>
      <c r="K170" s="95"/>
      <c r="L170" s="23"/>
    </row>
    <row r="171" spans="2:12" s="6" customFormat="1">
      <c r="B171" s="7"/>
      <c r="C171" s="5"/>
      <c r="D171" s="272"/>
      <c r="E171" s="14" t="s">
        <v>26</v>
      </c>
      <c r="F171" s="14" t="s">
        <v>50</v>
      </c>
      <c r="G171" s="14" t="s">
        <v>79</v>
      </c>
      <c r="H171" s="14" t="s">
        <v>1</v>
      </c>
      <c r="I171" s="14" t="s">
        <v>1</v>
      </c>
      <c r="J171" s="74" t="s">
        <v>1</v>
      </c>
      <c r="K171" s="95"/>
      <c r="L171" s="23"/>
    </row>
    <row r="172" spans="2:12" s="6" customFormat="1" ht="31.5">
      <c r="B172" s="7"/>
      <c r="C172" s="5"/>
      <c r="D172" s="272"/>
      <c r="E172" s="14" t="s">
        <v>27</v>
      </c>
      <c r="F172" s="14" t="s">
        <v>50</v>
      </c>
      <c r="G172" s="14" t="s">
        <v>79</v>
      </c>
      <c r="H172" s="14" t="s">
        <v>1</v>
      </c>
      <c r="I172" s="14" t="s">
        <v>1</v>
      </c>
      <c r="J172" s="74" t="s">
        <v>1</v>
      </c>
      <c r="K172" s="95"/>
      <c r="L172" s="23"/>
    </row>
    <row r="173" spans="2:12" s="6" customFormat="1" ht="25.5" customHeight="1">
      <c r="B173" s="7"/>
      <c r="C173" s="5"/>
      <c r="D173" s="272" t="s">
        <v>30</v>
      </c>
      <c r="E173" s="14" t="s">
        <v>32</v>
      </c>
      <c r="F173" s="14" t="s">
        <v>50</v>
      </c>
      <c r="G173" s="14" t="s">
        <v>79</v>
      </c>
      <c r="H173" s="14" t="s">
        <v>1</v>
      </c>
      <c r="I173" s="14" t="s">
        <v>1</v>
      </c>
      <c r="J173" s="74" t="s">
        <v>1</v>
      </c>
      <c r="K173" s="95"/>
      <c r="L173" s="23"/>
    </row>
    <row r="174" spans="2:12" s="6" customFormat="1" ht="26.25" customHeight="1" thickBot="1">
      <c r="B174" s="28"/>
      <c r="C174" s="38"/>
      <c r="D174" s="273"/>
      <c r="E174" s="24" t="s">
        <v>31</v>
      </c>
      <c r="F174" s="24" t="s">
        <v>50</v>
      </c>
      <c r="G174" s="24" t="s">
        <v>79</v>
      </c>
      <c r="H174" s="24" t="s">
        <v>1</v>
      </c>
      <c r="I174" s="24" t="s">
        <v>1</v>
      </c>
      <c r="J174" s="75" t="s">
        <v>1</v>
      </c>
      <c r="K174" s="96"/>
      <c r="L174" s="23"/>
    </row>
    <row r="175" spans="2:12" ht="28.5" customHeight="1" thickBot="1">
      <c r="B175" s="66">
        <v>4</v>
      </c>
      <c r="C175" s="67"/>
      <c r="D175" s="263" t="s">
        <v>34</v>
      </c>
      <c r="E175" s="285"/>
      <c r="F175" s="83"/>
      <c r="G175" s="83"/>
      <c r="H175" s="83"/>
      <c r="I175" s="83"/>
      <c r="J175" s="88"/>
      <c r="K175" s="93"/>
      <c r="L175" s="29"/>
    </row>
    <row r="176" spans="2:12" s="6" customFormat="1" ht="78.75">
      <c r="B176" s="25"/>
      <c r="C176" s="26"/>
      <c r="D176" s="76" t="s">
        <v>36</v>
      </c>
      <c r="E176" s="77" t="s">
        <v>1</v>
      </c>
      <c r="F176" s="78" t="s">
        <v>50</v>
      </c>
      <c r="G176" s="78" t="s">
        <v>81</v>
      </c>
      <c r="H176" s="78" t="s">
        <v>1</v>
      </c>
      <c r="I176" s="78" t="s">
        <v>1</v>
      </c>
      <c r="J176" s="77" t="s">
        <v>1</v>
      </c>
      <c r="K176" s="73"/>
      <c r="L176" s="29"/>
    </row>
    <row r="177" spans="2:12" ht="39.75" customHeight="1">
      <c r="B177" s="7"/>
      <c r="C177" s="14"/>
      <c r="D177" s="3" t="s">
        <v>37</v>
      </c>
      <c r="E177" s="16" t="s">
        <v>1</v>
      </c>
      <c r="F177" s="4" t="s">
        <v>50</v>
      </c>
      <c r="G177" s="4" t="s">
        <v>82</v>
      </c>
      <c r="H177" s="4" t="s">
        <v>1</v>
      </c>
      <c r="I177" s="4" t="s">
        <v>1</v>
      </c>
      <c r="J177" s="16" t="s">
        <v>1</v>
      </c>
      <c r="K177" s="33"/>
      <c r="L177" s="29"/>
    </row>
    <row r="178" spans="2:12" ht="35.25" customHeight="1">
      <c r="B178" s="7"/>
      <c r="C178" s="14"/>
      <c r="D178" s="3" t="s">
        <v>38</v>
      </c>
      <c r="E178" s="16" t="s">
        <v>1</v>
      </c>
      <c r="F178" s="4" t="s">
        <v>50</v>
      </c>
      <c r="G178" s="4" t="s">
        <v>83</v>
      </c>
      <c r="H178" s="4" t="s">
        <v>1</v>
      </c>
      <c r="I178" s="4" t="s">
        <v>1</v>
      </c>
      <c r="J178" s="16" t="s">
        <v>1</v>
      </c>
      <c r="K178" s="33"/>
      <c r="L178" s="29"/>
    </row>
    <row r="179" spans="2:12" ht="26.25" customHeight="1" thickBot="1">
      <c r="B179" s="28"/>
      <c r="C179" s="24"/>
      <c r="D179" s="10" t="s">
        <v>35</v>
      </c>
      <c r="E179" s="80" t="s">
        <v>1</v>
      </c>
      <c r="F179" s="81" t="s">
        <v>80</v>
      </c>
      <c r="G179" s="81" t="s">
        <v>35</v>
      </c>
      <c r="H179" s="81" t="s">
        <v>1</v>
      </c>
      <c r="I179" s="81" t="s">
        <v>1</v>
      </c>
      <c r="J179" s="80" t="s">
        <v>1</v>
      </c>
      <c r="K179" s="82"/>
      <c r="L179" s="29"/>
    </row>
    <row r="180" spans="2:12" s="6" customFormat="1" ht="16.5" thickBot="1">
      <c r="B180" s="56">
        <v>5</v>
      </c>
      <c r="C180" s="57"/>
      <c r="D180" s="252" t="s">
        <v>39</v>
      </c>
      <c r="E180" s="269"/>
      <c r="F180" s="72"/>
      <c r="G180" s="72"/>
      <c r="H180" s="72"/>
      <c r="I180" s="72"/>
      <c r="J180" s="85"/>
      <c r="K180" s="90"/>
      <c r="L180" s="29"/>
    </row>
    <row r="181" spans="2:12" s="6" customFormat="1" ht="23.25" customHeight="1">
      <c r="B181" s="25"/>
      <c r="C181" s="61"/>
      <c r="D181" s="76" t="s">
        <v>40</v>
      </c>
      <c r="E181" s="77" t="s">
        <v>1</v>
      </c>
      <c r="F181" s="78" t="s">
        <v>50</v>
      </c>
      <c r="G181" s="78" t="s">
        <v>53</v>
      </c>
      <c r="H181" s="78" t="s">
        <v>1</v>
      </c>
      <c r="I181" s="78" t="s">
        <v>1</v>
      </c>
      <c r="J181" s="77" t="s">
        <v>1</v>
      </c>
      <c r="K181" s="73"/>
      <c r="L181" s="29"/>
    </row>
    <row r="182" spans="2:12" s="6" customFormat="1" ht="47.25">
      <c r="B182" s="7"/>
      <c r="C182" s="62"/>
      <c r="D182" s="3" t="s">
        <v>41</v>
      </c>
      <c r="E182" s="16" t="s">
        <v>42</v>
      </c>
      <c r="F182" s="4" t="s">
        <v>50</v>
      </c>
      <c r="G182" s="4" t="s">
        <v>84</v>
      </c>
      <c r="H182" s="4" t="s">
        <v>1</v>
      </c>
      <c r="I182" s="4" t="s">
        <v>1</v>
      </c>
      <c r="J182" s="16" t="s">
        <v>1</v>
      </c>
      <c r="K182" s="32"/>
      <c r="L182" s="29"/>
    </row>
    <row r="183" spans="2:12" s="6" customFormat="1" ht="39.75" customHeight="1" thickBot="1">
      <c r="B183" s="28"/>
      <c r="C183" s="63"/>
      <c r="D183" s="79" t="s">
        <v>43</v>
      </c>
      <c r="E183" s="80" t="s">
        <v>1</v>
      </c>
      <c r="F183" s="81" t="s">
        <v>50</v>
      </c>
      <c r="G183" s="81" t="s">
        <v>84</v>
      </c>
      <c r="H183" s="81" t="s">
        <v>1</v>
      </c>
      <c r="I183" s="81" t="s">
        <v>1</v>
      </c>
      <c r="J183" s="80" t="s">
        <v>1</v>
      </c>
      <c r="K183" s="34"/>
      <c r="L183" s="29"/>
    </row>
    <row r="184" spans="2:12" s="6" customFormat="1" ht="36" customHeight="1" thickBot="1">
      <c r="B184" s="56">
        <v>6</v>
      </c>
      <c r="C184" s="57"/>
      <c r="D184" s="252" t="s">
        <v>46</v>
      </c>
      <c r="E184" s="269"/>
      <c r="F184" s="72"/>
      <c r="G184" s="72"/>
      <c r="H184" s="72"/>
      <c r="I184" s="72"/>
      <c r="J184" s="85"/>
      <c r="K184" s="90"/>
      <c r="L184" s="29"/>
    </row>
    <row r="185" spans="2:12" s="6" customFormat="1" ht="22.5" customHeight="1">
      <c r="B185" s="25"/>
      <c r="C185" s="61"/>
      <c r="D185" s="274" t="s">
        <v>47</v>
      </c>
      <c r="E185" s="265" t="s">
        <v>5</v>
      </c>
      <c r="F185" s="26" t="s">
        <v>50</v>
      </c>
      <c r="G185" s="26" t="s">
        <v>53</v>
      </c>
      <c r="H185" s="26" t="s">
        <v>67</v>
      </c>
      <c r="I185" s="26"/>
      <c r="J185" s="86"/>
      <c r="K185" s="73"/>
      <c r="L185" s="29"/>
    </row>
    <row r="186" spans="2:12" s="6" customFormat="1" ht="22.5" customHeight="1">
      <c r="B186" s="9"/>
      <c r="C186" s="11"/>
      <c r="D186" s="275"/>
      <c r="E186" s="266"/>
      <c r="F186" s="14" t="s">
        <v>51</v>
      </c>
      <c r="G186" s="14" t="s">
        <v>53</v>
      </c>
      <c r="H186" s="14" t="s">
        <v>67</v>
      </c>
      <c r="I186" s="14"/>
      <c r="J186" s="74"/>
      <c r="K186" s="32"/>
      <c r="L186" s="29"/>
    </row>
    <row r="187" spans="2:12" s="6" customFormat="1" ht="22.5" customHeight="1">
      <c r="B187" s="9"/>
      <c r="C187" s="11"/>
      <c r="D187" s="275"/>
      <c r="E187" s="266"/>
      <c r="F187" s="14" t="s">
        <v>49</v>
      </c>
      <c r="G187" s="14" t="s">
        <v>53</v>
      </c>
      <c r="H187" s="14" t="s">
        <v>67</v>
      </c>
      <c r="I187" s="14"/>
      <c r="J187" s="74"/>
      <c r="K187" s="32"/>
      <c r="L187" s="29"/>
    </row>
    <row r="188" spans="2:12" s="6" customFormat="1" ht="22.5" customHeight="1">
      <c r="B188" s="9"/>
      <c r="C188" s="11"/>
      <c r="D188" s="275"/>
      <c r="E188" s="266"/>
      <c r="F188" s="14" t="s">
        <v>48</v>
      </c>
      <c r="G188" s="14" t="s">
        <v>68</v>
      </c>
      <c r="H188" s="14" t="s">
        <v>60</v>
      </c>
      <c r="I188" s="14"/>
      <c r="J188" s="74"/>
      <c r="K188" s="32"/>
      <c r="L188" s="29"/>
    </row>
    <row r="189" spans="2:12" s="6" customFormat="1">
      <c r="B189" s="7"/>
      <c r="C189" s="62"/>
      <c r="D189" s="275"/>
      <c r="E189" s="266" t="s">
        <v>6</v>
      </c>
      <c r="F189" s="14" t="s">
        <v>50</v>
      </c>
      <c r="G189" s="14" t="s">
        <v>53</v>
      </c>
      <c r="H189" s="14" t="s">
        <v>67</v>
      </c>
      <c r="I189" s="14"/>
      <c r="J189" s="74"/>
      <c r="K189" s="32"/>
      <c r="L189" s="29"/>
    </row>
    <row r="190" spans="2:12" s="6" customFormat="1">
      <c r="B190" s="7"/>
      <c r="C190" s="62"/>
      <c r="D190" s="275"/>
      <c r="E190" s="266"/>
      <c r="F190" s="14" t="s">
        <v>51</v>
      </c>
      <c r="G190" s="14" t="s">
        <v>53</v>
      </c>
      <c r="H190" s="14" t="s">
        <v>67</v>
      </c>
      <c r="I190" s="14"/>
      <c r="J190" s="74"/>
      <c r="K190" s="32"/>
      <c r="L190" s="29"/>
    </row>
    <row r="191" spans="2:12" s="6" customFormat="1">
      <c r="B191" s="7"/>
      <c r="C191" s="62"/>
      <c r="D191" s="275"/>
      <c r="E191" s="266"/>
      <c r="F191" s="14" t="s">
        <v>49</v>
      </c>
      <c r="G191" s="14" t="s">
        <v>53</v>
      </c>
      <c r="H191" s="14" t="s">
        <v>67</v>
      </c>
      <c r="I191" s="14"/>
      <c r="J191" s="74"/>
      <c r="K191" s="32"/>
      <c r="L191" s="29"/>
    </row>
    <row r="192" spans="2:12" s="6" customFormat="1" ht="18.75" customHeight="1">
      <c r="B192" s="7"/>
      <c r="C192" s="62"/>
      <c r="D192" s="275"/>
      <c r="E192" s="266"/>
      <c r="F192" s="14" t="s">
        <v>48</v>
      </c>
      <c r="G192" s="14" t="s">
        <v>68</v>
      </c>
      <c r="H192" s="14" t="s">
        <v>60</v>
      </c>
      <c r="I192" s="14"/>
      <c r="J192" s="74"/>
      <c r="K192" s="32"/>
      <c r="L192" s="29"/>
    </row>
    <row r="193" spans="2:12" s="6" customFormat="1">
      <c r="B193" s="7"/>
      <c r="C193" s="62"/>
      <c r="D193" s="275"/>
      <c r="E193" s="266" t="s">
        <v>7</v>
      </c>
      <c r="F193" s="14" t="s">
        <v>50</v>
      </c>
      <c r="G193" s="14" t="s">
        <v>53</v>
      </c>
      <c r="H193" s="14" t="s">
        <v>67</v>
      </c>
      <c r="I193" s="14"/>
      <c r="J193" s="74"/>
      <c r="K193" s="32"/>
      <c r="L193" s="29"/>
    </row>
    <row r="194" spans="2:12" s="6" customFormat="1">
      <c r="B194" s="7"/>
      <c r="C194" s="62"/>
      <c r="D194" s="275"/>
      <c r="E194" s="266"/>
      <c r="F194" s="14" t="s">
        <v>51</v>
      </c>
      <c r="G194" s="14" t="s">
        <v>53</v>
      </c>
      <c r="H194" s="14" t="s">
        <v>67</v>
      </c>
      <c r="I194" s="14"/>
      <c r="J194" s="74"/>
      <c r="K194" s="97"/>
      <c r="L194" s="29"/>
    </row>
    <row r="195" spans="2:12" s="6" customFormat="1">
      <c r="B195" s="7"/>
      <c r="C195" s="62"/>
      <c r="D195" s="275"/>
      <c r="E195" s="266"/>
      <c r="F195" s="14" t="s">
        <v>49</v>
      </c>
      <c r="G195" s="14" t="s">
        <v>53</v>
      </c>
      <c r="H195" s="14" t="s">
        <v>67</v>
      </c>
      <c r="I195" s="14"/>
      <c r="J195" s="74"/>
      <c r="K195" s="97"/>
      <c r="L195" s="29"/>
    </row>
    <row r="196" spans="2:12" s="6" customFormat="1">
      <c r="B196" s="7"/>
      <c r="C196" s="62"/>
      <c r="D196" s="275"/>
      <c r="E196" s="266"/>
      <c r="F196" s="14" t="s">
        <v>48</v>
      </c>
      <c r="G196" s="14" t="s">
        <v>68</v>
      </c>
      <c r="H196" s="14" t="s">
        <v>60</v>
      </c>
      <c r="I196" s="14"/>
      <c r="J196" s="74"/>
      <c r="K196" s="97"/>
      <c r="L196" s="29"/>
    </row>
    <row r="197" spans="2:12" s="6" customFormat="1">
      <c r="B197" s="7"/>
      <c r="C197" s="62"/>
      <c r="D197" s="275"/>
      <c r="E197" s="266" t="s">
        <v>8</v>
      </c>
      <c r="F197" s="14" t="s">
        <v>50</v>
      </c>
      <c r="G197" s="14" t="s">
        <v>53</v>
      </c>
      <c r="H197" s="14" t="s">
        <v>67</v>
      </c>
      <c r="I197" s="14"/>
      <c r="J197" s="74"/>
      <c r="K197" s="97"/>
      <c r="L197" s="29"/>
    </row>
    <row r="198" spans="2:12" s="6" customFormat="1">
      <c r="B198" s="7"/>
      <c r="C198" s="62"/>
      <c r="D198" s="275"/>
      <c r="E198" s="266"/>
      <c r="F198" s="14" t="s">
        <v>51</v>
      </c>
      <c r="G198" s="14" t="s">
        <v>53</v>
      </c>
      <c r="H198" s="14" t="s">
        <v>67</v>
      </c>
      <c r="I198" s="14"/>
      <c r="J198" s="74"/>
      <c r="K198" s="97"/>
      <c r="L198" s="29"/>
    </row>
    <row r="199" spans="2:12" s="6" customFormat="1">
      <c r="B199" s="7"/>
      <c r="C199" s="62"/>
      <c r="D199" s="275"/>
      <c r="E199" s="266"/>
      <c r="F199" s="14" t="s">
        <v>49</v>
      </c>
      <c r="G199" s="14" t="s">
        <v>53</v>
      </c>
      <c r="H199" s="14" t="s">
        <v>67</v>
      </c>
      <c r="I199" s="14"/>
      <c r="J199" s="74"/>
      <c r="K199" s="97"/>
      <c r="L199" s="29"/>
    </row>
    <row r="200" spans="2:12" s="6" customFormat="1" ht="16.5" thickBot="1">
      <c r="B200" s="28"/>
      <c r="C200" s="63"/>
      <c r="D200" s="276"/>
      <c r="E200" s="267"/>
      <c r="F200" s="24" t="s">
        <v>48</v>
      </c>
      <c r="G200" s="24" t="s">
        <v>68</v>
      </c>
      <c r="H200" s="24" t="s">
        <v>60</v>
      </c>
      <c r="I200" s="24"/>
      <c r="J200" s="75"/>
      <c r="K200" s="98"/>
      <c r="L200" s="29"/>
    </row>
  </sheetData>
  <autoFilter ref="A3:Q200">
    <filterColumn colId="1" showButton="0"/>
  </autoFilter>
  <mergeCells count="50">
    <mergeCell ref="D175:E175"/>
    <mergeCell ref="D2:D3"/>
    <mergeCell ref="B2:C3"/>
    <mergeCell ref="D4:E4"/>
    <mergeCell ref="D97:E97"/>
    <mergeCell ref="D166:E166"/>
    <mergeCell ref="D69:D96"/>
    <mergeCell ref="E69:E72"/>
    <mergeCell ref="E73:E76"/>
    <mergeCell ref="E77:E80"/>
    <mergeCell ref="E81:E84"/>
    <mergeCell ref="E85:E88"/>
    <mergeCell ref="E89:E92"/>
    <mergeCell ref="D114:D129"/>
    <mergeCell ref="D130:D145"/>
    <mergeCell ref="E142:E145"/>
    <mergeCell ref="G3:J3"/>
    <mergeCell ref="G2:J2"/>
    <mergeCell ref="F2:F3"/>
    <mergeCell ref="D98:D113"/>
    <mergeCell ref="K2:K3"/>
    <mergeCell ref="E2:E3"/>
    <mergeCell ref="E93:E96"/>
    <mergeCell ref="E98:E101"/>
    <mergeCell ref="E102:E105"/>
    <mergeCell ref="E106:E109"/>
    <mergeCell ref="E138:E141"/>
    <mergeCell ref="E110:E113"/>
    <mergeCell ref="E114:E117"/>
    <mergeCell ref="E118:E121"/>
    <mergeCell ref="E122:E125"/>
    <mergeCell ref="E126:E129"/>
    <mergeCell ref="E130:E133"/>
    <mergeCell ref="E134:E137"/>
    <mergeCell ref="E185:E188"/>
    <mergeCell ref="E189:E192"/>
    <mergeCell ref="E193:E196"/>
    <mergeCell ref="E197:E200"/>
    <mergeCell ref="E146:E149"/>
    <mergeCell ref="E150:E153"/>
    <mergeCell ref="E154:E157"/>
    <mergeCell ref="E158:E161"/>
    <mergeCell ref="E162:E165"/>
    <mergeCell ref="D180:E180"/>
    <mergeCell ref="D167:D169"/>
    <mergeCell ref="D170:D172"/>
    <mergeCell ref="D173:D174"/>
    <mergeCell ref="D184:E184"/>
    <mergeCell ref="D185:D200"/>
    <mergeCell ref="D146:D165"/>
  </mergeCells>
  <pageMargins left="0.39370078740157483" right="0.23622047244094491" top="0.31496062992125984" bottom="0.39370078740157483" header="0.15748031496062992" footer="0.19685039370078741"/>
  <pageSetup paperSize="9" scale="22" fitToHeight="5" orientation="portrait" r:id="rId1"/>
  <rowBreaks count="1" manualBreakCount="1">
    <brk id="129" min="1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L43"/>
  <sheetViews>
    <sheetView topLeftCell="A4" workbookViewId="0">
      <selection activeCell="B16" sqref="B16"/>
    </sheetView>
  </sheetViews>
  <sheetFormatPr defaultRowHeight="15"/>
  <cols>
    <col min="1" max="1" width="4.140625" customWidth="1"/>
    <col min="2" max="2" width="16.42578125" customWidth="1"/>
    <col min="3" max="3" width="24.85546875" customWidth="1"/>
    <col min="4" max="4" width="27.85546875" customWidth="1"/>
    <col min="5" max="5" width="17.5703125" customWidth="1"/>
    <col min="6" max="6" width="21.28515625" customWidth="1"/>
    <col min="7" max="7" width="13.28515625" customWidth="1"/>
    <col min="8" max="8" width="24" customWidth="1"/>
    <col min="9" max="9" width="13.42578125" customWidth="1"/>
    <col min="10" max="10" width="22.42578125" customWidth="1"/>
    <col min="12" max="12" width="11.42578125" style="132" customWidth="1"/>
  </cols>
  <sheetData>
    <row r="2" spans="2:12" ht="15.75">
      <c r="B2" s="19"/>
      <c r="J2" s="145" t="s">
        <v>162</v>
      </c>
    </row>
    <row r="3" spans="2:12" ht="18" customHeight="1">
      <c r="B3" s="132" t="s">
        <v>98</v>
      </c>
      <c r="J3" s="150" t="s">
        <v>68</v>
      </c>
    </row>
    <row r="4" spans="2:12" ht="15.75">
      <c r="B4" t="s">
        <v>97</v>
      </c>
      <c r="J4" s="150" t="s">
        <v>59</v>
      </c>
      <c r="L4" s="132" t="s">
        <v>215</v>
      </c>
    </row>
    <row r="5" spans="2:12" ht="15.75">
      <c r="B5" t="s">
        <v>104</v>
      </c>
      <c r="J5" s="150" t="s">
        <v>67</v>
      </c>
      <c r="L5" s="132" t="s">
        <v>216</v>
      </c>
    </row>
    <row r="6" spans="2:12" ht="15.75">
      <c r="B6" t="s">
        <v>46</v>
      </c>
      <c r="J6" s="150" t="s">
        <v>53</v>
      </c>
      <c r="L6" s="132" t="s">
        <v>217</v>
      </c>
    </row>
    <row r="7" spans="2:12" ht="15.75">
      <c r="J7" s="149" t="s">
        <v>163</v>
      </c>
      <c r="L7" s="132" t="s">
        <v>218</v>
      </c>
    </row>
    <row r="8" spans="2:12" ht="15.75">
      <c r="B8" t="s">
        <v>193</v>
      </c>
      <c r="C8" t="s">
        <v>198</v>
      </c>
      <c r="E8" t="s">
        <v>205</v>
      </c>
      <c r="J8" s="149" t="s">
        <v>164</v>
      </c>
      <c r="L8" s="132" t="s">
        <v>219</v>
      </c>
    </row>
    <row r="9" spans="2:12" ht="15.75">
      <c r="B9" t="s">
        <v>195</v>
      </c>
      <c r="C9" t="s">
        <v>200</v>
      </c>
      <c r="D9" t="s">
        <v>202</v>
      </c>
      <c r="J9" s="149" t="s">
        <v>165</v>
      </c>
      <c r="L9" s="132" t="s">
        <v>220</v>
      </c>
    </row>
    <row r="10" spans="2:12" ht="15.75">
      <c r="B10" s="19" t="s">
        <v>196</v>
      </c>
      <c r="C10" t="s">
        <v>201</v>
      </c>
      <c r="D10" t="s">
        <v>203</v>
      </c>
      <c r="J10" s="150" t="s">
        <v>61</v>
      </c>
      <c r="L10" s="132" t="s">
        <v>221</v>
      </c>
    </row>
    <row r="11" spans="2:12" ht="15.75">
      <c r="B11" s="19" t="s">
        <v>194</v>
      </c>
      <c r="C11" t="s">
        <v>199</v>
      </c>
      <c r="D11" t="s">
        <v>204</v>
      </c>
      <c r="J11" s="150" t="s">
        <v>72</v>
      </c>
      <c r="L11" s="132" t="s">
        <v>250</v>
      </c>
    </row>
    <row r="12" spans="2:12" ht="17.25" customHeight="1">
      <c r="B12" s="154" t="s">
        <v>310</v>
      </c>
      <c r="J12" s="149" t="s">
        <v>52</v>
      </c>
      <c r="L12" s="132" t="s">
        <v>222</v>
      </c>
    </row>
    <row r="13" spans="2:12" ht="13.5" customHeight="1">
      <c r="B13" s="19" t="s">
        <v>197</v>
      </c>
      <c r="J13" s="150" t="s">
        <v>56</v>
      </c>
      <c r="L13" s="132" t="s">
        <v>223</v>
      </c>
    </row>
    <row r="14" spans="2:12" ht="31.5">
      <c r="B14" s="155" t="s">
        <v>311</v>
      </c>
      <c r="J14" s="150" t="s">
        <v>57</v>
      </c>
      <c r="L14" s="132" t="s">
        <v>224</v>
      </c>
    </row>
    <row r="15" spans="2:12" s="148" customFormat="1" ht="15.75">
      <c r="J15" s="150" t="s">
        <v>75</v>
      </c>
      <c r="L15" s="154" t="s">
        <v>225</v>
      </c>
    </row>
    <row r="16" spans="2:12" ht="15.75">
      <c r="B16" s="154">
        <v>2012</v>
      </c>
      <c r="C16" s="154">
        <v>2010</v>
      </c>
      <c r="J16" s="150" t="s">
        <v>76</v>
      </c>
      <c r="L16" s="132" t="s">
        <v>247</v>
      </c>
    </row>
    <row r="17" spans="2:12" ht="15.75">
      <c r="B17" s="154">
        <v>2013</v>
      </c>
      <c r="C17" s="154">
        <v>2011</v>
      </c>
      <c r="F17" s="154" t="s">
        <v>308</v>
      </c>
      <c r="J17" s="150" t="s">
        <v>77</v>
      </c>
      <c r="L17" s="132" t="s">
        <v>226</v>
      </c>
    </row>
    <row r="18" spans="2:12" ht="15.75">
      <c r="B18" s="148">
        <v>2014</v>
      </c>
      <c r="C18" s="154">
        <v>2012</v>
      </c>
      <c r="F18" s="154" t="s">
        <v>306</v>
      </c>
      <c r="J18" s="150" t="s">
        <v>123</v>
      </c>
      <c r="L18" s="132" t="s">
        <v>227</v>
      </c>
    </row>
    <row r="19" spans="2:12" ht="15.75">
      <c r="B19" s="19">
        <v>2015</v>
      </c>
      <c r="C19" s="148">
        <v>2013</v>
      </c>
      <c r="D19">
        <v>1</v>
      </c>
      <c r="F19" s="154" t="s">
        <v>307</v>
      </c>
      <c r="J19" s="151" t="s">
        <v>74</v>
      </c>
      <c r="L19" s="132" t="s">
        <v>253</v>
      </c>
    </row>
    <row r="20" spans="2:12" ht="15.75">
      <c r="B20" s="19"/>
      <c r="C20">
        <v>2014</v>
      </c>
      <c r="D20">
        <v>1</v>
      </c>
      <c r="J20" s="150" t="s">
        <v>54</v>
      </c>
      <c r="L20" s="132" t="s">
        <v>252</v>
      </c>
    </row>
    <row r="21" spans="2:12" ht="21" customHeight="1">
      <c r="B21" s="19"/>
      <c r="C21">
        <v>2015</v>
      </c>
      <c r="D21">
        <v>1</v>
      </c>
      <c r="J21" s="150" t="s">
        <v>71</v>
      </c>
      <c r="L21" s="132" t="s">
        <v>245</v>
      </c>
    </row>
    <row r="22" spans="2:12" ht="15.75">
      <c r="B22" s="19"/>
      <c r="J22" s="150" t="s">
        <v>166</v>
      </c>
      <c r="L22" s="154" t="s">
        <v>228</v>
      </c>
    </row>
    <row r="23" spans="2:12" s="19" customFormat="1" ht="15.75">
      <c r="J23" s="150" t="s">
        <v>69</v>
      </c>
      <c r="L23" s="132" t="s">
        <v>229</v>
      </c>
    </row>
    <row r="24" spans="2:12" ht="15.75">
      <c r="B24" s="19"/>
      <c r="J24" s="150" t="s">
        <v>63</v>
      </c>
      <c r="L24" s="132" t="s">
        <v>249</v>
      </c>
    </row>
    <row r="25" spans="2:12" ht="15.75">
      <c r="B25" s="19"/>
      <c r="J25" s="150" t="s">
        <v>60</v>
      </c>
      <c r="L25" s="132" t="s">
        <v>230</v>
      </c>
    </row>
    <row r="26" spans="2:12" ht="15.75">
      <c r="J26" s="150" t="s">
        <v>144</v>
      </c>
      <c r="L26" s="132" t="s">
        <v>231</v>
      </c>
    </row>
    <row r="27" spans="2:12" ht="20.25" customHeight="1">
      <c r="B27" s="144" t="s">
        <v>139</v>
      </c>
      <c r="C27" s="144" t="s">
        <v>214</v>
      </c>
      <c r="D27" s="145" t="s">
        <v>136</v>
      </c>
      <c r="E27" s="144" t="s">
        <v>3</v>
      </c>
      <c r="F27" s="144" t="s">
        <v>153</v>
      </c>
      <c r="G27" s="144" t="s">
        <v>159</v>
      </c>
      <c r="H27" s="144" t="s">
        <v>168</v>
      </c>
      <c r="L27" s="132" t="s">
        <v>232</v>
      </c>
    </row>
    <row r="28" spans="2:12" ht="66.75" customHeight="1" thickBot="1">
      <c r="B28" s="143" t="s">
        <v>140</v>
      </c>
      <c r="C28" s="185" t="s">
        <v>109</v>
      </c>
      <c r="D28" s="210" t="s">
        <v>86</v>
      </c>
      <c r="E28" s="180" t="s">
        <v>206</v>
      </c>
      <c r="F28" s="143" t="s">
        <v>10</v>
      </c>
      <c r="G28" s="143" t="s">
        <v>160</v>
      </c>
      <c r="H28" s="175" t="s">
        <v>169</v>
      </c>
      <c r="L28" s="154" t="s">
        <v>233</v>
      </c>
    </row>
    <row r="29" spans="2:12" ht="72" customHeight="1" thickBot="1">
      <c r="B29" s="143" t="s">
        <v>33</v>
      </c>
      <c r="C29" s="185" t="s">
        <v>102</v>
      </c>
      <c r="D29" s="210" t="s">
        <v>296</v>
      </c>
      <c r="E29" s="212" t="s">
        <v>146</v>
      </c>
      <c r="F29" s="143" t="s">
        <v>144</v>
      </c>
      <c r="G29" s="143" t="s">
        <v>161</v>
      </c>
      <c r="H29" s="153" t="s">
        <v>37</v>
      </c>
      <c r="L29" s="132" t="s">
        <v>234</v>
      </c>
    </row>
    <row r="30" spans="2:12" ht="31.5" customHeight="1" thickBot="1">
      <c r="B30" s="143" t="s">
        <v>141</v>
      </c>
      <c r="C30" s="185" t="s">
        <v>95</v>
      </c>
      <c r="D30" s="211" t="s">
        <v>85</v>
      </c>
      <c r="E30" s="181" t="s">
        <v>147</v>
      </c>
      <c r="F30" s="143" t="s">
        <v>9</v>
      </c>
      <c r="G30" s="143" t="s">
        <v>1</v>
      </c>
      <c r="H30" s="176" t="s">
        <v>207</v>
      </c>
      <c r="L30" s="132" t="s">
        <v>235</v>
      </c>
    </row>
    <row r="31" spans="2:12" ht="41.25" customHeight="1" thickBot="1">
      <c r="B31" s="143" t="s">
        <v>142</v>
      </c>
      <c r="C31" s="185" t="s">
        <v>14</v>
      </c>
      <c r="D31" s="143" t="s">
        <v>89</v>
      </c>
      <c r="E31" s="181" t="s">
        <v>148</v>
      </c>
      <c r="F31" s="143" t="s">
        <v>3</v>
      </c>
      <c r="G31" s="143"/>
      <c r="H31" s="152" t="s">
        <v>35</v>
      </c>
      <c r="L31" s="132" t="s">
        <v>236</v>
      </c>
    </row>
    <row r="32" spans="2:12" ht="53.25" customHeight="1" thickBot="1">
      <c r="B32" s="143" t="s">
        <v>143</v>
      </c>
      <c r="C32" s="185" t="s">
        <v>105</v>
      </c>
      <c r="D32" s="210" t="s">
        <v>88</v>
      </c>
      <c r="E32" s="213" t="s">
        <v>1</v>
      </c>
      <c r="F32" s="143" t="s">
        <v>154</v>
      </c>
      <c r="G32" s="143"/>
      <c r="H32" s="176" t="s">
        <v>36</v>
      </c>
      <c r="L32" s="132" t="s">
        <v>237</v>
      </c>
    </row>
    <row r="33" spans="2:12" ht="47.25">
      <c r="B33" s="143" t="s">
        <v>92</v>
      </c>
      <c r="C33" s="71" t="s">
        <v>1</v>
      </c>
      <c r="D33" s="146"/>
      <c r="F33" s="134" t="s">
        <v>11</v>
      </c>
      <c r="H33" s="177" t="s">
        <v>38</v>
      </c>
      <c r="L33" s="132" t="s">
        <v>238</v>
      </c>
    </row>
    <row r="34" spans="2:12" ht="31.5">
      <c r="B34" s="143" t="s">
        <v>93</v>
      </c>
      <c r="D34" s="146"/>
      <c r="F34" s="147"/>
      <c r="L34" s="132" t="s">
        <v>239</v>
      </c>
    </row>
    <row r="35" spans="2:12" ht="15.75">
      <c r="B35" s="143" t="s">
        <v>144</v>
      </c>
      <c r="D35" s="146"/>
      <c r="F35" s="147"/>
      <c r="L35" s="132" t="s">
        <v>240</v>
      </c>
    </row>
    <row r="36" spans="2:12">
      <c r="B36" s="142"/>
      <c r="L36" s="132" t="s">
        <v>241</v>
      </c>
    </row>
    <row r="37" spans="2:12">
      <c r="L37" s="132" t="s">
        <v>242</v>
      </c>
    </row>
    <row r="38" spans="2:12">
      <c r="C38" s="154"/>
      <c r="L38" s="132" t="s">
        <v>248</v>
      </c>
    </row>
    <row r="39" spans="2:12">
      <c r="L39" s="132" t="s">
        <v>246</v>
      </c>
    </row>
    <row r="40" spans="2:12">
      <c r="L40" s="132" t="s">
        <v>251</v>
      </c>
    </row>
    <row r="41" spans="2:12">
      <c r="L41" s="154" t="s">
        <v>243</v>
      </c>
    </row>
    <row r="42" spans="2:12">
      <c r="C42" s="154"/>
      <c r="L42" s="132" t="s">
        <v>254</v>
      </c>
    </row>
    <row r="43" spans="2:12">
      <c r="C43" s="154"/>
      <c r="L43" s="132" t="s">
        <v>244</v>
      </c>
    </row>
  </sheetData>
  <sortState ref="F28:F33">
    <sortCondition ref="F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29</vt:i4>
      </vt:variant>
    </vt:vector>
  </HeadingPairs>
  <TitlesOfParts>
    <vt:vector size="38" baseType="lpstr">
      <vt:lpstr>Реест ИД сокращен</vt:lpstr>
      <vt:lpstr>Реест ИД</vt:lpstr>
      <vt:lpstr>Анкета ИД</vt:lpstr>
      <vt:lpstr>Форма 1 Научные мероприятия</vt:lpstr>
      <vt:lpstr>Форма 2 Рез интеллектуальн деят</vt:lpstr>
      <vt:lpstr>Форма 3 Публикации</vt:lpstr>
      <vt:lpstr>База студентов</vt:lpstr>
      <vt:lpstr>Награды</vt:lpstr>
      <vt:lpstr>Тех лис</vt:lpstr>
      <vt:lpstr>вид</vt:lpstr>
      <vt:lpstr>вид_достижения</vt:lpstr>
      <vt:lpstr>вид_публикации</vt:lpstr>
      <vt:lpstr>год</vt:lpstr>
      <vt:lpstr>год_1</vt:lpstr>
      <vt:lpstr>деятельность</vt:lpstr>
      <vt:lpstr>'Реест ИД'!Заголовки_для_печати</vt:lpstr>
      <vt:lpstr>'Реест ИД сокращен'!Заголовки_для_печати</vt:lpstr>
      <vt:lpstr>'Форма 1 Научные мероприятия'!Заголовки_для_печати</vt:lpstr>
      <vt:lpstr>институт</vt:lpstr>
      <vt:lpstr>кафедра</vt:lpstr>
      <vt:lpstr>конференции</vt:lpstr>
      <vt:lpstr>мероприятия</vt:lpstr>
      <vt:lpstr>награды</vt:lpstr>
      <vt:lpstr>'Анкета ИД'!Область_печати</vt:lpstr>
      <vt:lpstr>'База студентов'!Область_печати</vt:lpstr>
      <vt:lpstr>Награды!Область_печати</vt:lpstr>
      <vt:lpstr>'Реест ИД'!Область_печати</vt:lpstr>
      <vt:lpstr>'Реест ИД сокращен'!Область_печати</vt:lpstr>
      <vt:lpstr>'Форма 1 Научные мероприятия'!Область_печати</vt:lpstr>
      <vt:lpstr>'Форма 2 Рез интеллектуальн деят'!Область_печати</vt:lpstr>
      <vt:lpstr>'Форма 3 Публикации'!Область_печати</vt:lpstr>
      <vt:lpstr>результаты</vt:lpstr>
      <vt:lpstr>статус</vt:lpstr>
      <vt:lpstr>статус_награды</vt:lpstr>
      <vt:lpstr>стипендия</vt:lpstr>
      <vt:lpstr>уровень</vt:lpstr>
      <vt:lpstr>форма</vt:lpstr>
      <vt:lpstr>форма_обучения</vt:lpstr>
    </vt:vector>
  </TitlesOfParts>
  <Company>mgsu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aspirantura</dc:creator>
  <cp:lastModifiedBy>Беспалов Алексей Евгеньевич</cp:lastModifiedBy>
  <cp:lastPrinted>2015-02-10T19:24:14Z</cp:lastPrinted>
  <dcterms:created xsi:type="dcterms:W3CDTF">2011-01-27T06:36:37Z</dcterms:created>
  <dcterms:modified xsi:type="dcterms:W3CDTF">2015-02-10T19:25:40Z</dcterms:modified>
</cp:coreProperties>
</file>