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'Перечень_Товаров'!$A$2:$J$16</definedName>
  </definedNames>
  <calcPr fullCalcOnLoad="1"/>
</workbook>
</file>

<file path=xl/sharedStrings.xml><?xml version="1.0" encoding="utf-8"?>
<sst xmlns="http://schemas.openxmlformats.org/spreadsheetml/2006/main" count="76" uniqueCount="69">
  <si>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</si>
  <si>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</si>
  <si>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</si>
  <si>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</si>
  <si>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</si>
  <si>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</si>
  <si>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</si>
  <si>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</si>
  <si>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</si>
  <si>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</si>
  <si>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</si>
  <si>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</si>
  <si>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</si>
  <si>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</si>
  <si>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</si>
  <si>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</si>
  <si>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</si>
  <si>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Ограничения при заполнения формы</t>
  </si>
  <si>
    <t>Лист "Перечень Товаров" :</t>
  </si>
  <si>
    <t>Ячейки доступные для редактирования выделены цветом</t>
  </si>
  <si>
    <t xml:space="preserve"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 </t>
  </si>
  <si>
    <t>Строки выделенные цветом можно добавлять и удалять</t>
  </si>
  <si>
    <r>
      <t xml:space="preserve">"Титульный " </t>
    </r>
    <r>
      <rPr>
        <sz val="12"/>
        <rFont val="Arial Cyr"/>
        <family val="0"/>
      </rPr>
      <t>лист- полностью разрешен к редактированию</t>
    </r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</si>
  <si>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</si>
  <si>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</si>
  <si>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Стол ученический 2 местный</t>
  </si>
  <si>
    <t>Стул ученический</t>
  </si>
  <si>
    <t>Моноблок стандартный</t>
  </si>
  <si>
    <t>Посад. место.</t>
  </si>
  <si>
    <t>Моноблок для поточных аудиторий</t>
  </si>
  <si>
    <t>Стол аудиторный для преподавателя 1200х600х760мм</t>
  </si>
  <si>
    <t>Доска аудиторная под мел 3000х1000</t>
  </si>
  <si>
    <t>Доска аудиторная под маркер 3000х1000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</si>
  <si>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</si>
  <si>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</si>
  <si>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</si>
  <si>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</si>
  <si>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</si>
  <si>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</si>
  <si>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Всего по плану</t>
  </si>
  <si>
    <t>И.Е.Леленков</t>
  </si>
  <si>
    <t>Цены на товары необходимо указывать - РЫНОЧНЫЕ с учетом возможных сопутствующих работ (замеров,планировки, доставки, разгрузки, монтажа и др.)</t>
  </si>
  <si>
    <t>Согласования на листе "Перечень товаров" производится до получения виз на "Титульном" листе.</t>
  </si>
  <si>
    <t>Кресло для ожидания 3-х местное</t>
  </si>
  <si>
    <t>Данная форма заполняется только Административно-хозяйственными подразделениями!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</si>
  <si>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</si>
  <si>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</si>
  <si>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</si>
  <si>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</si>
  <si>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«____»_______________________201__г.</t>
  </si>
  <si>
    <t>Руководитель ЦФУ</t>
  </si>
  <si>
    <t>Ответственный представитель ЦФУ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</si>
  <si>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</si>
  <si>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lelenkov@mgsu.ru</t>
  </si>
  <si>
    <t>aviloff@mgsu.ru</t>
  </si>
  <si>
    <t>Проверил</t>
  </si>
  <si>
    <t>Начальник ПФУ______________________ А.Л.Демин</t>
  </si>
  <si>
    <t>МЕБЕЛЬ ДЛЯ АУДИТОРИЙ</t>
  </si>
  <si>
    <t>Форма № 3 "Мебель для аудиторий"</t>
  </si>
  <si>
    <t>Форма №3 "Мебель для аудиторий"</t>
  </si>
  <si>
    <t xml:space="preserve">Точные размеры, материалы, цветовые и другие характеристики мебели требуется сообщить дополнительно в отдел ОЗ для формирования технического задания </t>
  </si>
  <si>
    <t>Субсидии ФБ</t>
  </si>
  <si>
    <t>СОГЛАСОВАНО</t>
  </si>
  <si>
    <t>Проректор</t>
  </si>
  <si>
    <t>З.М.Штымов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</si>
  <si>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</si>
  <si>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Ср-ва от иной приносящей доход деятельности</t>
  </si>
  <si>
    <t>___________________2017 г.</t>
  </si>
  <si>
    <t>План закупок на 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</si>
</sst>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&quot;р.&quot;"/>
    <numFmt numFmtId="169" formatCode="#,##0&quot;р.&quot;"/>
    <numFmt numFmtId="170" formatCode="#,##0.00&quot;р.&quot;"/>
    <numFmt numFmtId="171" formatCode="#,##0_р_.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u val="single"/>
      <sz val="10.2"/>
      <color indexed="12"/>
      <name val="Arial Cyr"/>
      <family val="0"/>
    </font>
    <font>
      <u val="single"/>
      <sz val="10.2"/>
      <color indexed="36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u val="single"/>
      <sz val="11"/>
      <name val="Arial Cyr"/>
      <family val="0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24" borderId="10" xfId="0" applyFont="1" applyFill="1" applyBorder="1" applyAlignment="1" applyProtection="1">
      <alignment horizontal="center" vertical="top" wrapText="1" shrinkToFit="1"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 quotePrefix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0" fillId="0" borderId="16" xfId="0" applyBorder="1" applyAlignment="1" applyProtection="1">
      <alignment/>
      <protection/>
    </xf>
    <xf numFmtId="0" fontId="2" fillId="24" borderId="16" xfId="0" applyFont="1" applyFill="1" applyBorder="1" applyAlignment="1" applyProtection="1">
      <alignment horizontal="center" vertical="top" wrapText="1" shrinkToFit="1"/>
      <protection locked="0"/>
    </xf>
    <xf numFmtId="0" fontId="0" fillId="24" borderId="16" xfId="0" applyFill="1" applyBorder="1" applyAlignment="1" applyProtection="1">
      <alignment/>
      <protection locked="0"/>
    </xf>
    <xf numFmtId="0" fontId="2" fillId="24" borderId="16" xfId="0" applyFont="1" applyFill="1" applyBorder="1" applyAlignment="1" applyProtection="1">
      <alignment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wrapText="1" shrinkToFi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169" fontId="14" fillId="0" borderId="10" xfId="0" applyNumberFormat="1" applyFont="1" applyBorder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169" fontId="0" fillId="0" borderId="16" xfId="0" applyNumberFormat="1" applyBorder="1" applyAlignment="1" applyProtection="1">
      <alignment/>
      <protection/>
    </xf>
    <xf numFmtId="169" fontId="0" fillId="24" borderId="16" xfId="0" applyNumberFormat="1" applyFill="1" applyBorder="1" applyAlignment="1" applyProtection="1">
      <alignment/>
      <protection locked="0"/>
    </xf>
    <xf numFmtId="169" fontId="12" fillId="0" borderId="0" xfId="0" applyNumberFormat="1" applyFont="1" applyAlignment="1">
      <alignment shrinkToFit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 vertical="top" wrapText="1"/>
      <protection/>
    </xf>
    <xf numFmtId="0" fontId="0" fillId="0" borderId="17" xfId="0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9" fillId="4" borderId="0" xfId="0" applyFont="1" applyFill="1" applyAlignment="1">
      <alignment/>
    </xf>
    <xf numFmtId="0" fontId="0" fillId="4" borderId="0" xfId="0" applyFill="1" applyAlignment="1">
      <alignment/>
    </xf>
    <xf numFmtId="0" fontId="14" fillId="0" borderId="10" xfId="0" applyFont="1" applyFill="1" applyBorder="1" applyAlignment="1">
      <alignment vertical="center" wrapText="1"/>
    </xf>
    <xf numFmtId="0" fontId="2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right" vertical="center"/>
      <protection/>
    </xf>
    <xf numFmtId="1" fontId="0" fillId="0" borderId="10" xfId="0" applyNumberFormat="1" applyFill="1" applyBorder="1" applyAlignment="1" applyProtection="1">
      <alignment/>
      <protection/>
    </xf>
    <xf numFmtId="169" fontId="18" fillId="0" borderId="0" xfId="0" applyNumberFormat="1" applyFont="1" applyAlignment="1" applyProtection="1">
      <alignment horizontal="center" vertical="top" textRotation="90" shrinkToFit="1"/>
      <protection hidden="1"/>
    </xf>
    <xf numFmtId="0" fontId="23" fillId="0" borderId="0" xfId="0" applyFont="1" applyAlignment="1">
      <alignment vertical="center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vertical="top" wrapText="1"/>
      <protection/>
    </xf>
    <xf numFmtId="169" fontId="14" fillId="0" borderId="10" xfId="0" applyNumberFormat="1" applyFont="1" applyFill="1" applyBorder="1" applyAlignment="1">
      <alignment horizontal="right" vertical="center"/>
    </xf>
    <xf numFmtId="169" fontId="0" fillId="24" borderId="10" xfId="0" applyNumberFormat="1" applyFill="1" applyBorder="1" applyAlignment="1" applyProtection="1">
      <alignment/>
      <protection locked="0"/>
    </xf>
    <xf numFmtId="169" fontId="15" fillId="0" borderId="0" xfId="0" applyNumberFormat="1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8" fillId="25" borderId="0" xfId="0" applyFont="1" applyFill="1" applyAlignment="1" applyProtection="1">
      <alignment horizontal="left" vertical="top" wrapText="1"/>
      <protection/>
    </xf>
    <xf numFmtId="49" fontId="10" fillId="25" borderId="0" xfId="0" applyNumberFormat="1" applyFont="1" applyFill="1" applyAlignment="1" applyProtection="1">
      <alignment/>
      <protection locked="0"/>
    </xf>
    <xf numFmtId="0" fontId="19" fillId="4" borderId="0" xfId="0" applyFont="1" applyFill="1" applyAlignment="1">
      <alignment horizontal="left" vertical="center" wrapText="1"/>
    </xf>
    <xf numFmtId="0" fontId="18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169" fontId="8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/>
      <protection locked="0"/>
    </xf>
    <xf numFmtId="0" fontId="0" fillId="24" borderId="17" xfId="0" applyFill="1" applyBorder="1" applyAlignment="1" applyProtection="1">
      <alignment horizontal="center"/>
      <protection locked="0"/>
    </xf>
    <xf numFmtId="0" fontId="4" fillId="24" borderId="30" xfId="0" applyFont="1" applyFill="1" applyBorder="1" applyAlignment="1" applyProtection="1">
      <alignment horizontal="center"/>
      <protection locked="0"/>
    </xf>
    <xf numFmtId="0" fontId="0" fillId="24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8" fontId="0" fillId="0" borderId="33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76200</xdr:rowOff>
    </xdr:from>
    <xdr:to>
      <xdr:col>3</xdr:col>
      <xdr:colOff>66675</xdr:colOff>
      <xdr:row>49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7248525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53</xdr:row>
      <xdr:rowOff>0</xdr:rowOff>
    </xdr:from>
    <xdr:to>
      <xdr:col>1</xdr:col>
      <xdr:colOff>6391275</xdr:colOff>
      <xdr:row>76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2068175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lenkov@mgsu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79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8" customHeight="1">
      <c r="B1" s="45" t="s">
        <v>59</v>
      </c>
    </row>
    <row r="2" spans="1:2" ht="18" customHeight="1">
      <c r="A2" s="49" t="s">
        <v>44</v>
      </c>
      <c r="B2" s="50"/>
    </row>
    <row r="3" spans="1:2" ht="31.5" customHeight="1">
      <c r="A3" s="73" t="s">
        <v>41</v>
      </c>
      <c r="B3" s="73"/>
    </row>
    <row r="4" spans="1:3" ht="22.5" customHeight="1">
      <c r="A4" s="46" t="s">
        <v>42</v>
      </c>
      <c r="B4" s="46"/>
      <c r="C4" s="47"/>
    </row>
    <row r="5" spans="1:3" s="52" customFormat="1" ht="40.5" customHeight="1">
      <c r="A5" s="77" t="s">
        <v>65</v>
      </c>
      <c r="B5" s="78"/>
      <c r="C5" s="78"/>
    </row>
    <row r="6" spans="1:4" s="57" customFormat="1" ht="39.75" customHeight="1">
      <c r="A6" s="75" t="s">
        <v>52</v>
      </c>
      <c r="B6" s="75"/>
      <c r="C6" s="75"/>
      <c r="D6" s="75"/>
    </row>
    <row r="7" spans="1:4" s="57" customFormat="1" ht="16.5" customHeight="1">
      <c r="A7" s="76" t="s">
        <v>53</v>
      </c>
      <c r="B7" s="76"/>
      <c r="C7" s="58"/>
      <c r="D7" s="58"/>
    </row>
    <row r="8" spans="1:4" s="57" customFormat="1" ht="16.5" customHeight="1">
      <c r="A8" s="76" t="s">
        <v>54</v>
      </c>
      <c r="B8" s="76"/>
      <c r="C8" s="58"/>
      <c r="D8" s="58"/>
    </row>
    <row r="10" spans="1:2" ht="25.5">
      <c r="A10" s="79" t="s">
        <v>17</v>
      </c>
      <c r="B10" s="79"/>
    </row>
    <row r="11" ht="13.5" thickBot="1"/>
    <row r="12" spans="1:2" s="11" customFormat="1" ht="20.25" customHeight="1">
      <c r="A12" s="10">
        <v>1</v>
      </c>
      <c r="B12" s="12" t="s">
        <v>22</v>
      </c>
    </row>
    <row r="13" spans="1:2" ht="24" customHeight="1">
      <c r="A13" s="80">
        <v>2</v>
      </c>
      <c r="B13" s="13" t="s">
        <v>18</v>
      </c>
    </row>
    <row r="14" spans="1:2" ht="14.25" customHeight="1">
      <c r="A14" s="81"/>
      <c r="B14" s="14" t="s">
        <v>19</v>
      </c>
    </row>
    <row r="15" spans="1:2" ht="32.25" customHeight="1">
      <c r="A15" s="81"/>
      <c r="B15" s="14" t="s">
        <v>23</v>
      </c>
    </row>
    <row r="16" spans="1:2" ht="49.5" customHeight="1">
      <c r="A16" s="81"/>
      <c r="B16" s="14" t="s">
        <v>20</v>
      </c>
    </row>
    <row r="17" spans="1:2" ht="19.5" customHeight="1">
      <c r="A17" s="81"/>
      <c r="B17" s="14" t="s">
        <v>21</v>
      </c>
    </row>
    <row r="18" spans="1:2" ht="18" customHeight="1" thickBot="1">
      <c r="A18" s="82"/>
      <c r="B18" s="15" t="s">
        <v>24</v>
      </c>
    </row>
    <row r="20" ht="36" customHeight="1">
      <c r="B20" s="21" t="s">
        <v>60</v>
      </c>
    </row>
    <row r="22" spans="1:2" ht="27.75" customHeight="1">
      <c r="A22" s="83" t="s">
        <v>33</v>
      </c>
      <c r="B22" s="83"/>
    </row>
    <row r="24" spans="1:2" ht="30" customHeight="1">
      <c r="A24" s="74" t="s">
        <v>34</v>
      </c>
      <c r="B24" s="74"/>
    </row>
    <row r="52" spans="1:2" ht="28.5" customHeight="1">
      <c r="A52" s="74" t="s">
        <v>35</v>
      </c>
      <c r="B52" s="74"/>
    </row>
    <row r="78" spans="1:2" ht="30" customHeight="1">
      <c r="A78" s="74" t="s">
        <v>36</v>
      </c>
      <c r="B78" s="74"/>
    </row>
    <row r="79" spans="1:2" ht="33.75" customHeight="1">
      <c r="A79" s="74" t="s">
        <v>37</v>
      </c>
      <c r="B79" s="74"/>
    </row>
  </sheetData>
  <sheetProtection password="C486" sheet="1" objects="1" scenarios="1" formatRows="0" insertRows="0" deleteRows="0" selectLockedCells="1" autoFilter="0"/>
  <mergeCells count="12">
    <mergeCell ref="A79:B79"/>
    <mergeCell ref="A10:B10"/>
    <mergeCell ref="A13:A18"/>
    <mergeCell ref="A22:B22"/>
    <mergeCell ref="A24:B24"/>
    <mergeCell ref="A3:B3"/>
    <mergeCell ref="A52:B52"/>
    <mergeCell ref="A78:B78"/>
    <mergeCell ref="A6:D6"/>
    <mergeCell ref="A7:B7"/>
    <mergeCell ref="A8:B8"/>
    <mergeCell ref="A5:C5"/>
  </mergeCells>
  <hyperlinks>
    <hyperlink ref="A7" r:id="rId1" display="lelenkov@mgsu.r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zoomScalePageLayoutView="0" workbookViewId="0" topLeftCell="A7">
      <selection activeCell="A8" sqref="A8:D8"/>
    </sheetView>
  </sheetViews>
  <sheetFormatPr defaultColWidth="9.00390625" defaultRowHeight="12.75"/>
  <cols>
    <col min="1" max="1" width="4.875" style="26" customWidth="1"/>
    <col min="2" max="2" width="53.125" style="26" customWidth="1"/>
    <col min="3" max="3" width="21.375" style="26" customWidth="1"/>
    <col min="4" max="4" width="53.375" style="26" customWidth="1"/>
    <col min="5" max="16384" width="9.125" style="26" customWidth="1"/>
  </cols>
  <sheetData>
    <row r="1" spans="2:4" s="39" customFormat="1" ht="38.25" customHeight="1">
      <c r="B1" s="26"/>
      <c r="D1" s="43" t="s">
        <v>58</v>
      </c>
    </row>
    <row r="2" spans="2:4" s="40" customFormat="1" ht="15.75">
      <c r="B2" s="65" t="s">
        <v>62</v>
      </c>
      <c r="D2" s="41" t="s">
        <v>15</v>
      </c>
    </row>
    <row r="3" spans="2:4" s="42" customFormat="1" ht="15">
      <c r="B3" s="67" t="s">
        <v>38</v>
      </c>
      <c r="D3" s="67" t="s">
        <v>63</v>
      </c>
    </row>
    <row r="4" spans="2:4" s="35" customFormat="1" ht="24" customHeight="1">
      <c r="B4" s="64"/>
      <c r="D4" s="64" t="s">
        <v>64</v>
      </c>
    </row>
    <row r="5" spans="2:4" s="40" customFormat="1" ht="9.75" customHeight="1">
      <c r="B5" s="68"/>
      <c r="D5" s="68"/>
    </row>
    <row r="6" spans="2:4" s="40" customFormat="1" ht="12.75" customHeight="1">
      <c r="B6" s="69" t="s">
        <v>49</v>
      </c>
      <c r="D6" s="69" t="s">
        <v>49</v>
      </c>
    </row>
    <row r="7" ht="12.75">
      <c r="B7" s="66"/>
    </row>
    <row r="8" spans="1:4" ht="24" customHeight="1">
      <c r="A8" s="84" t="s">
        <v>68</v>
      </c>
      <c r="B8" s="84"/>
      <c r="C8" s="84"/>
      <c r="D8" s="84"/>
    </row>
    <row r="9" spans="1:4" s="39" customFormat="1" ht="30.75" customHeight="1">
      <c r="A9" s="85" t="s">
        <v>57</v>
      </c>
      <c r="B9" s="85"/>
      <c r="C9" s="85"/>
      <c r="D9" s="85"/>
    </row>
    <row r="10" spans="1:4" s="40" customFormat="1" ht="21" customHeight="1">
      <c r="A10" s="71" t="s">
        <v>11</v>
      </c>
      <c r="B10" s="71"/>
      <c r="C10" s="71"/>
      <c r="D10" s="71"/>
    </row>
    <row r="11" spans="1:4" s="27" customFormat="1" ht="15.75">
      <c r="A11" s="36">
        <v>1</v>
      </c>
      <c r="B11" s="37" t="s">
        <v>45</v>
      </c>
      <c r="C11" s="86"/>
      <c r="D11" s="86"/>
    </row>
    <row r="12" spans="1:4" s="27" customFormat="1" ht="15.75">
      <c r="A12" s="36">
        <v>2</v>
      </c>
      <c r="B12" s="37" t="s">
        <v>46</v>
      </c>
      <c r="C12" s="86"/>
      <c r="D12" s="86"/>
    </row>
    <row r="13" spans="1:4" s="27" customFormat="1" ht="31.5">
      <c r="A13" s="36">
        <v>3</v>
      </c>
      <c r="B13" s="37" t="s">
        <v>47</v>
      </c>
      <c r="C13" s="86"/>
      <c r="D13" s="86"/>
    </row>
    <row r="14" spans="1:4" s="27" customFormat="1" ht="31.5">
      <c r="A14" s="36">
        <v>4</v>
      </c>
      <c r="B14" s="38" t="s">
        <v>48</v>
      </c>
      <c r="C14" s="86"/>
      <c r="D14" s="86"/>
    </row>
    <row r="15" spans="1:4" s="42" customFormat="1" ht="30" customHeight="1">
      <c r="A15" s="91">
        <v>5</v>
      </c>
      <c r="B15" s="88" t="s">
        <v>14</v>
      </c>
      <c r="C15" s="36" t="s">
        <v>61</v>
      </c>
      <c r="D15" s="28"/>
    </row>
    <row r="16" spans="1:4" s="42" customFormat="1" ht="33.75" customHeight="1">
      <c r="A16" s="91"/>
      <c r="B16" s="89"/>
      <c r="C16" s="72" t="s">
        <v>66</v>
      </c>
      <c r="D16" s="28"/>
    </row>
    <row r="17" spans="1:4" s="42" customFormat="1" ht="36.75" customHeight="1">
      <c r="A17" s="91"/>
      <c r="B17" s="89"/>
      <c r="C17" s="62"/>
      <c r="D17" s="63"/>
    </row>
    <row r="18" spans="1:4" s="42" customFormat="1" ht="43.5" customHeight="1">
      <c r="A18" s="91"/>
      <c r="B18" s="89"/>
      <c r="C18" s="92" t="s">
        <v>56</v>
      </c>
      <c r="D18" s="93"/>
    </row>
    <row r="19" spans="1:4" s="27" customFormat="1" ht="32.25" customHeight="1">
      <c r="A19" s="36">
        <v>6</v>
      </c>
      <c r="B19" s="38" t="s">
        <v>12</v>
      </c>
      <c r="C19" s="87"/>
      <c r="D19" s="87"/>
    </row>
    <row r="20" spans="1:4" s="27" customFormat="1" ht="27.75" customHeight="1">
      <c r="A20" s="36">
        <v>7</v>
      </c>
      <c r="B20" s="38" t="s">
        <v>13</v>
      </c>
      <c r="C20" s="90">
        <f>Перечень_Товаров!J16</f>
        <v>0</v>
      </c>
      <c r="D20" s="90"/>
    </row>
  </sheetData>
  <sheetProtection password="C486" sheet="1" objects="1" scenarios="1" formatRows="0" insertRows="0" deleteRows="0" selectLockedCells="1" autoFilter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5905511811023623" right="0.5905511811023623" top="0.984251968503937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1"/>
  <sheetViews>
    <sheetView tabSelected="1" view="pageBreakPreview" zoomScale="102" zoomScaleSheetLayoutView="102" zoomScalePageLayoutView="0" workbookViewId="0" topLeftCell="A1">
      <pane ySplit="2" topLeftCell="BM3" activePane="bottomLeft" state="frozen"/>
      <selection pane="topLeft" activeCell="A1" sqref="A1"/>
      <selection pane="bottomLeft" activeCell="G5" sqref="G5"/>
    </sheetView>
  </sheetViews>
  <sheetFormatPr defaultColWidth="9.00390625" defaultRowHeight="12.75"/>
  <cols>
    <col min="1" max="1" width="6.875" style="0" customWidth="1"/>
    <col min="2" max="2" width="46.75390625" style="1" customWidth="1"/>
    <col min="3" max="3" width="10.75390625" style="0" customWidth="1"/>
    <col min="4" max="4" width="10.75390625" style="2" customWidth="1"/>
    <col min="10" max="10" width="15.75390625" style="0" customWidth="1"/>
  </cols>
  <sheetData>
    <row r="1" spans="1:10" s="29" customFormat="1" ht="13.5" thickBot="1">
      <c r="A1" s="104" t="s">
        <v>7</v>
      </c>
      <c r="B1" s="106" t="s">
        <v>0</v>
      </c>
      <c r="C1" s="108" t="s">
        <v>6</v>
      </c>
      <c r="D1" s="110" t="s">
        <v>9</v>
      </c>
      <c r="E1" s="96" t="s">
        <v>1</v>
      </c>
      <c r="F1" s="97"/>
      <c r="G1" s="97"/>
      <c r="H1" s="97"/>
      <c r="I1" s="98"/>
      <c r="J1" s="94" t="s">
        <v>10</v>
      </c>
    </row>
    <row r="2" spans="1:10" s="29" customFormat="1" ht="39" customHeight="1">
      <c r="A2" s="105"/>
      <c r="B2" s="107"/>
      <c r="C2" s="109"/>
      <c r="D2" s="111"/>
      <c r="E2" s="30" t="s">
        <v>2</v>
      </c>
      <c r="F2" s="30" t="s">
        <v>3</v>
      </c>
      <c r="G2" s="30" t="s">
        <v>4</v>
      </c>
      <c r="H2" s="30" t="s">
        <v>5</v>
      </c>
      <c r="I2" s="30" t="s">
        <v>39</v>
      </c>
      <c r="J2" s="95"/>
    </row>
    <row r="3" spans="1:10" ht="15">
      <c r="A3" s="24">
        <v>1</v>
      </c>
      <c r="B3" s="23" t="s">
        <v>25</v>
      </c>
      <c r="C3" s="22" t="s">
        <v>8</v>
      </c>
      <c r="D3" s="25">
        <v>2756</v>
      </c>
      <c r="E3" s="54"/>
      <c r="F3" s="8"/>
      <c r="G3" s="8"/>
      <c r="H3" s="54"/>
      <c r="I3" s="16">
        <f aca="true" t="shared" si="0" ref="I3:I14">SUM(E3:H3)</f>
        <v>0</v>
      </c>
      <c r="J3" s="31">
        <f aca="true" t="shared" si="1" ref="J3:J14">I3*D3</f>
        <v>0</v>
      </c>
    </row>
    <row r="4" spans="1:10" ht="15">
      <c r="A4" s="24">
        <v>2</v>
      </c>
      <c r="B4" s="23" t="s">
        <v>26</v>
      </c>
      <c r="C4" s="22" t="s">
        <v>8</v>
      </c>
      <c r="D4" s="59">
        <v>1532</v>
      </c>
      <c r="E4" s="54"/>
      <c r="F4" s="8"/>
      <c r="G4" s="8"/>
      <c r="H4" s="54"/>
      <c r="I4" s="16">
        <f t="shared" si="0"/>
        <v>0</v>
      </c>
      <c r="J4" s="31">
        <f t="shared" si="1"/>
        <v>0</v>
      </c>
    </row>
    <row r="5" spans="1:10" ht="25.5">
      <c r="A5" s="24">
        <v>3</v>
      </c>
      <c r="B5" s="23" t="s">
        <v>27</v>
      </c>
      <c r="C5" s="22" t="s">
        <v>28</v>
      </c>
      <c r="D5" s="59">
        <v>4593</v>
      </c>
      <c r="E5" s="54"/>
      <c r="F5" s="8"/>
      <c r="G5" s="8"/>
      <c r="H5" s="54"/>
      <c r="I5" s="16">
        <f t="shared" si="0"/>
        <v>0</v>
      </c>
      <c r="J5" s="31">
        <f t="shared" si="1"/>
        <v>0</v>
      </c>
    </row>
    <row r="6" spans="1:10" ht="25.5">
      <c r="A6" s="24">
        <v>4</v>
      </c>
      <c r="B6" s="23" t="s">
        <v>29</v>
      </c>
      <c r="C6" s="22" t="s">
        <v>28</v>
      </c>
      <c r="D6" s="59">
        <v>9324</v>
      </c>
      <c r="E6" s="54"/>
      <c r="F6" s="8"/>
      <c r="G6" s="8"/>
      <c r="H6" s="54"/>
      <c r="I6" s="16">
        <f t="shared" si="0"/>
        <v>0</v>
      </c>
      <c r="J6" s="31">
        <f t="shared" si="1"/>
        <v>0</v>
      </c>
    </row>
    <row r="7" spans="1:10" ht="30">
      <c r="A7" s="24">
        <v>5</v>
      </c>
      <c r="B7" s="23" t="s">
        <v>30</v>
      </c>
      <c r="C7" s="22" t="s">
        <v>8</v>
      </c>
      <c r="D7" s="59">
        <v>5010</v>
      </c>
      <c r="E7" s="54"/>
      <c r="F7" s="8"/>
      <c r="G7" s="8"/>
      <c r="H7" s="54"/>
      <c r="I7" s="16">
        <f t="shared" si="0"/>
        <v>0</v>
      </c>
      <c r="J7" s="31">
        <f t="shared" si="1"/>
        <v>0</v>
      </c>
    </row>
    <row r="8" spans="1:10" ht="15">
      <c r="A8" s="24">
        <v>6</v>
      </c>
      <c r="B8" s="48" t="s">
        <v>43</v>
      </c>
      <c r="C8" s="22" t="s">
        <v>8</v>
      </c>
      <c r="D8" s="59">
        <v>14709</v>
      </c>
      <c r="E8" s="54"/>
      <c r="F8" s="8"/>
      <c r="G8" s="8"/>
      <c r="H8" s="54"/>
      <c r="I8" s="16">
        <f>SUM(E8:H8)</f>
        <v>0</v>
      </c>
      <c r="J8" s="31">
        <f>I8*D8</f>
        <v>0</v>
      </c>
    </row>
    <row r="9" spans="1:10" ht="15">
      <c r="A9" s="24">
        <v>7</v>
      </c>
      <c r="B9" s="23" t="s">
        <v>31</v>
      </c>
      <c r="C9" s="22" t="s">
        <v>8</v>
      </c>
      <c r="D9" s="59">
        <v>10854</v>
      </c>
      <c r="E9" s="54"/>
      <c r="F9" s="8"/>
      <c r="G9" s="8"/>
      <c r="H9" s="54"/>
      <c r="I9" s="16">
        <f>SUM(E9:H9)</f>
        <v>0</v>
      </c>
      <c r="J9" s="31">
        <f>I9*D9</f>
        <v>0</v>
      </c>
    </row>
    <row r="10" spans="1:10" ht="15">
      <c r="A10" s="24">
        <v>8</v>
      </c>
      <c r="B10" s="23" t="s">
        <v>32</v>
      </c>
      <c r="C10" s="22" t="s">
        <v>8</v>
      </c>
      <c r="D10" s="59">
        <v>12802</v>
      </c>
      <c r="E10" s="54"/>
      <c r="F10" s="8"/>
      <c r="G10" s="8"/>
      <c r="H10" s="54"/>
      <c r="I10" s="16">
        <f t="shared" si="0"/>
        <v>0</v>
      </c>
      <c r="J10" s="31">
        <f t="shared" si="1"/>
        <v>0</v>
      </c>
    </row>
    <row r="11" spans="1:10" s="7" customFormat="1" ht="12.75">
      <c r="A11" s="17"/>
      <c r="B11" s="19"/>
      <c r="C11" s="18"/>
      <c r="D11" s="32"/>
      <c r="E11" s="8"/>
      <c r="F11" s="8"/>
      <c r="G11" s="8"/>
      <c r="H11" s="8"/>
      <c r="I11" s="18">
        <f>SUM(E11:H11)</f>
        <v>0</v>
      </c>
      <c r="J11" s="32">
        <f>I11*D11</f>
        <v>0</v>
      </c>
    </row>
    <row r="12" spans="1:10" s="7" customFormat="1" ht="12.75">
      <c r="A12" s="17"/>
      <c r="B12" s="19"/>
      <c r="C12" s="18"/>
      <c r="D12" s="32"/>
      <c r="E12" s="8"/>
      <c r="F12" s="8"/>
      <c r="G12" s="8"/>
      <c r="H12" s="8"/>
      <c r="I12" s="18">
        <f>SUM(E12:H12)</f>
        <v>0</v>
      </c>
      <c r="J12" s="32">
        <f>I12*D12</f>
        <v>0</v>
      </c>
    </row>
    <row r="13" spans="1:10" s="7" customFormat="1" ht="12.75">
      <c r="A13" s="17"/>
      <c r="B13" s="19"/>
      <c r="C13" s="18"/>
      <c r="D13" s="32"/>
      <c r="E13" s="8"/>
      <c r="F13" s="8"/>
      <c r="G13" s="8"/>
      <c r="H13" s="8"/>
      <c r="I13" s="18">
        <f>SUM(E13:H13)</f>
        <v>0</v>
      </c>
      <c r="J13" s="32">
        <f>I13*D13</f>
        <v>0</v>
      </c>
    </row>
    <row r="14" spans="1:10" s="7" customFormat="1" ht="12.75">
      <c r="A14" s="17"/>
      <c r="B14" s="19"/>
      <c r="C14" s="18"/>
      <c r="D14" s="32"/>
      <c r="E14" s="8"/>
      <c r="F14" s="8"/>
      <c r="G14" s="8"/>
      <c r="H14" s="8"/>
      <c r="I14" s="18">
        <f t="shared" si="0"/>
        <v>0</v>
      </c>
      <c r="J14" s="32">
        <f t="shared" si="1"/>
        <v>0</v>
      </c>
    </row>
    <row r="15" spans="1:10" s="7" customFormat="1" ht="12.75">
      <c r="A15" s="5"/>
      <c r="B15" s="20"/>
      <c r="C15" s="6"/>
      <c r="D15" s="60"/>
      <c r="E15" s="8"/>
      <c r="F15" s="8"/>
      <c r="G15" s="9"/>
      <c r="H15" s="8"/>
      <c r="I15" s="18">
        <f>SUM(E15:H15)</f>
        <v>0</v>
      </c>
      <c r="J15" s="32">
        <f>I15*D15</f>
        <v>0</v>
      </c>
    </row>
    <row r="16" spans="2:10" s="52" customFormat="1" ht="42.75" customHeight="1">
      <c r="B16" s="3"/>
      <c r="D16" s="53" t="s">
        <v>16</v>
      </c>
      <c r="E16" s="55">
        <f>SUMPRODUCT($D1:$D15,E1:E15)</f>
        <v>0</v>
      </c>
      <c r="F16" s="55">
        <f>SUMPRODUCT($D1:$D15,F1:F15)</f>
        <v>0</v>
      </c>
      <c r="G16" s="55">
        <f>SUMPRODUCT($D1:$D15,G1:G15)</f>
        <v>0</v>
      </c>
      <c r="H16" s="55">
        <f>SUMPRODUCT($D1:$D15,H1:H15)</f>
        <v>0</v>
      </c>
      <c r="I16" s="56" t="str">
        <f>IF(SUM(E16:H16)=J16," ","Ошибка")</f>
        <v> </v>
      </c>
      <c r="J16" s="61">
        <f>SUM(J1:J15)</f>
        <v>0</v>
      </c>
    </row>
    <row r="17" spans="9:10" ht="9" customHeight="1">
      <c r="I17" s="4"/>
      <c r="J17" s="33"/>
    </row>
    <row r="18" spans="2:9" ht="31.5" customHeight="1">
      <c r="B18" s="3" t="s">
        <v>50</v>
      </c>
      <c r="C18" s="99"/>
      <c r="D18" s="99"/>
      <c r="E18" s="99"/>
      <c r="G18" s="100"/>
      <c r="H18" s="100"/>
      <c r="I18" s="100"/>
    </row>
    <row r="19" spans="2:9" ht="24" customHeight="1">
      <c r="B19" s="51" t="s">
        <v>51</v>
      </c>
      <c r="C19" s="103"/>
      <c r="D19" s="103"/>
      <c r="E19" s="103"/>
      <c r="G19" s="102"/>
      <c r="H19" s="102"/>
      <c r="I19" s="102"/>
    </row>
    <row r="20" spans="2:9" s="34" customFormat="1" ht="35.25" customHeight="1">
      <c r="B20" s="70" t="s">
        <v>55</v>
      </c>
      <c r="C20" s="44"/>
      <c r="D20" s="44"/>
      <c r="E20" s="44"/>
      <c r="G20" s="101" t="s">
        <v>40</v>
      </c>
      <c r="H20" s="101"/>
      <c r="I20" s="101"/>
    </row>
    <row r="21" ht="14.25">
      <c r="D21" s="2" t="s">
        <v>67</v>
      </c>
    </row>
  </sheetData>
  <sheetProtection password="C486" sheet="1" objects="1" scenarios="1" formatRows="0" insertRows="0" deleteRows="0" selectLockedCells="1" autoFilter="0"/>
  <autoFilter ref="A2:J16"/>
  <mergeCells count="11">
    <mergeCell ref="G20:I20"/>
    <mergeCell ref="G19:I19"/>
    <mergeCell ref="C19:E19"/>
    <mergeCell ref="A1:A2"/>
    <mergeCell ref="B1:B2"/>
    <mergeCell ref="C1:C2"/>
    <mergeCell ref="D1:D2"/>
    <mergeCell ref="J1:J2"/>
    <mergeCell ref="E1:I1"/>
    <mergeCell ref="C18:E18"/>
    <mergeCell ref="G18:I18"/>
  </mergeCells>
  <printOptions horizontalCentered="1"/>
  <pageMargins left="0.3937007874015748" right="0.3937007874015748" top="0.5905511811023623" bottom="0.3937007874015748" header="0.31496062992125984" footer="0.1968503937007874"/>
  <pageSetup horizontalDpi="300" verticalDpi="300" orientation="landscape" paperSize="9" r:id="rId1"/>
  <headerFooter alignWithMargins="0">
    <oddHeader>&amp;C&amp;F</oddHeader>
    <oddFooter>&amp;CСтраница &amp;P из &amp;N&amp;R2017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usr</cp:lastModifiedBy>
  <cp:lastPrinted>2013-10-24T07:33:35Z</cp:lastPrinted>
  <dcterms:created xsi:type="dcterms:W3CDTF">2008-02-13T11:22:42Z</dcterms:created>
  <dcterms:modified xsi:type="dcterms:W3CDTF">2017-01-16T09:03:39Z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