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540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'Перечень_Товаров'!$A$2:$J$28</definedName>
  </definedNames>
  <calcPr fullCalcOnLoad="1"/>
</workbook>
</file>

<file path=xl/sharedStrings.xml><?xml version="1.0" encoding="utf-8"?>
<sst xmlns="http://schemas.openxmlformats.org/spreadsheetml/2006/main" count="98" uniqueCount="79">
  <si>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</si>
  <si>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</si>
  <si>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</si>
  <si>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</si>
  <si>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</si>
  <si>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</si>
  <si>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</si>
  <si>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</si>
  <si>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</si>
  <si>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</si>
  <si>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</si>
  <si>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</si>
  <si>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</si>
  <si>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</si>
  <si>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</si>
  <si>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</si>
  <si>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</si>
  <si>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</si>
  <si>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</si>
  <si>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</si>
  <si>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 xml:space="preserve"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 </t>
  </si>
  <si>
    <t>Строки выделенные цветом можно добавлять и удалять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</si>
  <si>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</t>
    </r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</si>
  <si>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</si>
  <si>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</si>
  <si>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ОФИСНАЯ МЕБЕЛЬ</t>
  </si>
  <si>
    <t>Стол руководителя с тумбой выкатной 2000х900х750</t>
  </si>
  <si>
    <t>Тумба приставная 1200х600х600</t>
  </si>
  <si>
    <t>Стол приставной 1200х700х750</t>
  </si>
  <si>
    <t>Кресло руководителя</t>
  </si>
  <si>
    <t>Стол угловой компьютерный 1800х1500х750</t>
  </si>
  <si>
    <t>Стол рабочий угловой 1600х1300х750</t>
  </si>
  <si>
    <t>Тумба выкатная 402х500х610</t>
  </si>
  <si>
    <t>Шкаф для одежды 800х400х1980</t>
  </si>
  <si>
    <t>Шкаф для документов со стеклом 800х400х1980</t>
  </si>
  <si>
    <t>Кресло рабочее</t>
  </si>
  <si>
    <t>Стол рабочий прямоугольный 1600х700х750</t>
  </si>
  <si>
    <t>Стол  рабочий прямоугольный 1400х700х750</t>
  </si>
  <si>
    <t>Стол  рабочий прямоугольный 1200х700х750</t>
  </si>
  <si>
    <t>Стол компьютерный прямоугольный 1600х1300х750</t>
  </si>
  <si>
    <t>Форма № 2 "Офисная мебель"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</si>
  <si>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</si>
  <si>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</si>
  <si>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</si>
  <si>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</si>
  <si>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</si>
  <si>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</si>
  <si>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Всего по Плану</t>
  </si>
  <si>
    <t>И.Е.Леленков</t>
  </si>
  <si>
    <t>Форма №2 "Офисная мебель"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</si>
  <si>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</si>
  <si>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 с учетом возможных сопутствующих работ (замеров,планировки, доставки, разгрузки, монтажа и др.)</t>
  </si>
  <si>
    <t>Руководитель ЦФУ</t>
  </si>
  <si>
    <t>Ответственный представитель ЦФУ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</si>
  <si>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</si>
  <si>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</si>
  <si>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</si>
  <si>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</si>
  <si>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</si>
  <si>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В данную форму включаются товары относящиеся к предметам офисной мебели и жалюзи.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</si>
  <si>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</si>
  <si>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</si>
  <si>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</si>
  <si>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Начальник ПФУ______________________ А.Л.Демин</t>
  </si>
  <si>
    <t>Проверил:</t>
  </si>
  <si>
    <t>Стул офисный типа ИЗО</t>
  </si>
  <si>
    <t>Тумба для оргтехники 600х500х750</t>
  </si>
  <si>
    <t>Жалюзи вертикальные тканевые</t>
  </si>
  <si>
    <t>кв.м.</t>
  </si>
  <si>
    <t xml:space="preserve">Жалюзи горизонтальные алюминиевые </t>
  </si>
  <si>
    <t xml:space="preserve">Точные размеры, материалы, цветовые и другие характеристики мебели требуется сообщить дополнительно в отдел ОЗ для формирования технического задания 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</si>
  <si>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</si>
  <si>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</si>
  <si>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</si>
  <si>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</si>
  <si>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</si>
  <si>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доход деятельности</t>
  </si>
  <si>
    <t>___________________2017 г.</t>
  </si>
  <si>
    <t>План закупок на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</si>
</sst>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&quot;р.&quot;"/>
    <numFmt numFmtId="170" formatCode="#,##0.00&quot;р.&quot;"/>
    <numFmt numFmtId="171" formatCode="#,##0_р_.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sz val="10"/>
      <color indexed="9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4" borderId="11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2" fillId="0" borderId="10" xfId="0" applyFont="1" applyBorder="1" applyAlignment="1" applyProtection="1">
      <alignment horizontal="center" vertical="top" wrapText="1" shrinkToFit="1"/>
      <protection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/>
    </xf>
    <xf numFmtId="0" fontId="2" fillId="24" borderId="1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wrapText="1" shrinkToFi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69" fontId="0" fillId="0" borderId="11" xfId="0" applyNumberFormat="1" applyBorder="1" applyAlignment="1" applyProtection="1">
      <alignment/>
      <protection/>
    </xf>
    <xf numFmtId="169" fontId="0" fillId="24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top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20" fillId="0" borderId="0" xfId="0" applyFont="1" applyAlignment="1" applyProtection="1">
      <alignment horizontal="right" vertical="center"/>
      <protection/>
    </xf>
    <xf numFmtId="169" fontId="17" fillId="0" borderId="0" xfId="0" applyNumberFormat="1" applyFont="1" applyAlignment="1" applyProtection="1">
      <alignment horizontal="center" vertical="top" textRotation="90" shrinkToFit="1"/>
      <protection hidden="1"/>
    </xf>
    <xf numFmtId="0" fontId="21" fillId="0" borderId="0" xfId="0" applyFont="1" applyAlignment="1">
      <alignment vertical="center"/>
    </xf>
    <xf numFmtId="1" fontId="0" fillId="0" borderId="11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72" fontId="0" fillId="24" borderId="10" xfId="0" applyNumberForma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169" fontId="14" fillId="0" borderId="0" xfId="0" applyNumberFormat="1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2" fontId="0" fillId="24" borderId="11" xfId="0" applyNumberFormat="1" applyFill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7" fillId="25" borderId="0" xfId="0" applyFont="1" applyFill="1" applyAlignment="1" applyProtection="1">
      <alignment horizontal="left" vertical="top" wrapText="1"/>
      <protection/>
    </xf>
    <xf numFmtId="49" fontId="10" fillId="25" borderId="0" xfId="0" applyNumberFormat="1" applyFont="1" applyFill="1" applyAlignment="1" applyProtection="1">
      <alignment/>
      <protection locked="0"/>
    </xf>
    <xf numFmtId="0" fontId="18" fillId="4" borderId="0" xfId="0" applyFont="1" applyFill="1" applyAlignment="1">
      <alignment horizontal="left" vertical="center" wrapText="1"/>
    </xf>
    <xf numFmtId="0" fontId="17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69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4" fillId="24" borderId="25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8" fontId="0" fillId="0" borderId="28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0" fontId="0" fillId="24" borderId="25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76200</xdr:rowOff>
    </xdr:from>
    <xdr:to>
      <xdr:col>3</xdr:col>
      <xdr:colOff>66675</xdr:colOff>
      <xdr:row>48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2104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52</xdr:row>
      <xdr:rowOff>0</xdr:rowOff>
    </xdr:from>
    <xdr:to>
      <xdr:col>1</xdr:col>
      <xdr:colOff>6391275</xdr:colOff>
      <xdr:row>75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0300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78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8" customHeight="1">
      <c r="B1" s="39" t="s">
        <v>49</v>
      </c>
    </row>
    <row r="2" spans="1:2" ht="27.75" customHeight="1">
      <c r="A2" s="70" t="s">
        <v>59</v>
      </c>
      <c r="B2" s="70"/>
    </row>
    <row r="3" spans="1:2" ht="31.5" customHeight="1">
      <c r="A3" s="71" t="s">
        <v>51</v>
      </c>
      <c r="B3" s="71"/>
    </row>
    <row r="4" spans="1:3" ht="22.5" customHeight="1">
      <c r="A4" s="40" t="s">
        <v>50</v>
      </c>
      <c r="B4" s="40"/>
      <c r="C4" s="41"/>
    </row>
    <row r="5" spans="1:3" s="43" customFormat="1" ht="40.5" customHeight="1">
      <c r="A5" s="75" t="s">
        <v>72</v>
      </c>
      <c r="B5" s="76"/>
      <c r="C5" s="76"/>
    </row>
    <row r="6" spans="1:4" s="49" customFormat="1" ht="39.75" customHeight="1">
      <c r="A6" s="73" t="s">
        <v>60</v>
      </c>
      <c r="B6" s="73"/>
      <c r="C6" s="73"/>
      <c r="D6" s="73"/>
    </row>
    <row r="7" spans="1:4" s="49" customFormat="1" ht="16.5" customHeight="1">
      <c r="A7" s="74" t="s">
        <v>61</v>
      </c>
      <c r="B7" s="74"/>
      <c r="C7" s="50"/>
      <c r="D7" s="50"/>
    </row>
    <row r="8" spans="1:4" s="49" customFormat="1" ht="16.5" customHeight="1">
      <c r="A8" s="74" t="s">
        <v>62</v>
      </c>
      <c r="B8" s="74"/>
      <c r="C8" s="50"/>
      <c r="D8" s="50"/>
    </row>
    <row r="9" spans="1:2" ht="25.5">
      <c r="A9" s="77" t="s">
        <v>17</v>
      </c>
      <c r="B9" s="77"/>
    </row>
    <row r="10" ht="13.5" thickBot="1"/>
    <row r="11" spans="1:2" s="9" customFormat="1" ht="20.25" customHeight="1">
      <c r="A11" s="8">
        <v>1</v>
      </c>
      <c r="B11" s="10" t="s">
        <v>22</v>
      </c>
    </row>
    <row r="12" spans="1:2" ht="24" customHeight="1">
      <c r="A12" s="78">
        <v>2</v>
      </c>
      <c r="B12" s="11" t="s">
        <v>18</v>
      </c>
    </row>
    <row r="13" spans="1:2" ht="14.25" customHeight="1">
      <c r="A13" s="79"/>
      <c r="B13" s="12" t="s">
        <v>19</v>
      </c>
    </row>
    <row r="14" spans="1:2" ht="32.25" customHeight="1">
      <c r="A14" s="79"/>
      <c r="B14" s="12" t="s">
        <v>23</v>
      </c>
    </row>
    <row r="15" spans="1:2" ht="49.5" customHeight="1">
      <c r="A15" s="79"/>
      <c r="B15" s="12" t="s">
        <v>20</v>
      </c>
    </row>
    <row r="16" spans="1:2" ht="19.5" customHeight="1">
      <c r="A16" s="79"/>
      <c r="B16" s="12" t="s">
        <v>21</v>
      </c>
    </row>
    <row r="17" spans="1:2" ht="18" customHeight="1" thickBot="1">
      <c r="A17" s="80"/>
      <c r="B17" s="13" t="s">
        <v>24</v>
      </c>
    </row>
    <row r="19" ht="36" customHeight="1">
      <c r="B19" s="20" t="s">
        <v>70</v>
      </c>
    </row>
    <row r="21" spans="1:2" ht="27.75" customHeight="1">
      <c r="A21" s="81" t="s">
        <v>41</v>
      </c>
      <c r="B21" s="81"/>
    </row>
    <row r="23" spans="1:2" ht="30" customHeight="1">
      <c r="A23" s="72" t="s">
        <v>42</v>
      </c>
      <c r="B23" s="72"/>
    </row>
    <row r="51" spans="1:2" ht="28.5" customHeight="1">
      <c r="A51" s="72" t="s">
        <v>43</v>
      </c>
      <c r="B51" s="72"/>
    </row>
    <row r="77" spans="1:2" ht="30" customHeight="1">
      <c r="A77" s="72" t="s">
        <v>44</v>
      </c>
      <c r="B77" s="72"/>
    </row>
    <row r="78" spans="1:2" ht="33.75" customHeight="1">
      <c r="A78" s="72" t="s">
        <v>45</v>
      </c>
      <c r="B78" s="72"/>
    </row>
  </sheetData>
  <sheetProtection password="C486" sheet="1" objects="1" scenarios="1" formatRows="0" insertRows="0" deleteRows="0" selectLockedCells="1" autoFilter="0"/>
  <mergeCells count="13">
    <mergeCell ref="A78:B78"/>
    <mergeCell ref="A9:B9"/>
    <mergeCell ref="A12:A17"/>
    <mergeCell ref="A21:B21"/>
    <mergeCell ref="A23:B23"/>
    <mergeCell ref="A2:B2"/>
    <mergeCell ref="A3:B3"/>
    <mergeCell ref="A51:B51"/>
    <mergeCell ref="A77:B77"/>
    <mergeCell ref="A6:D6"/>
    <mergeCell ref="A7:B7"/>
    <mergeCell ref="A8:B8"/>
    <mergeCell ref="A5:C5"/>
  </mergeCells>
  <hyperlinks>
    <hyperlink ref="A7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4">
      <selection activeCell="A8" sqref="A8:D8"/>
    </sheetView>
  </sheetViews>
  <sheetFormatPr defaultColWidth="9.00390625" defaultRowHeight="12.75"/>
  <cols>
    <col min="1" max="1" width="4.875" style="25" customWidth="1"/>
    <col min="2" max="2" width="53.125" style="25" customWidth="1"/>
    <col min="3" max="3" width="22.625" style="25" customWidth="1"/>
    <col min="4" max="4" width="51.625" style="25" customWidth="1"/>
    <col min="5" max="16384" width="9.125" style="25" customWidth="1"/>
  </cols>
  <sheetData>
    <row r="1" spans="2:4" s="34" customFormat="1" ht="38.25" customHeight="1">
      <c r="B1" s="25"/>
      <c r="D1" s="35" t="s">
        <v>40</v>
      </c>
    </row>
    <row r="2" spans="2:4" s="28" customFormat="1" ht="15.75">
      <c r="B2" s="63" t="s">
        <v>73</v>
      </c>
      <c r="D2" s="29" t="s">
        <v>15</v>
      </c>
    </row>
    <row r="3" spans="2:4" s="30" customFormat="1" ht="15">
      <c r="B3" s="64" t="s">
        <v>46</v>
      </c>
      <c r="D3" s="64" t="s">
        <v>74</v>
      </c>
    </row>
    <row r="4" spans="2:4" s="31" customFormat="1" ht="24" customHeight="1">
      <c r="B4" s="62"/>
      <c r="D4" s="62" t="s">
        <v>75</v>
      </c>
    </row>
    <row r="5" spans="2:4" s="28" customFormat="1" ht="9.75" customHeight="1">
      <c r="B5" s="65"/>
      <c r="D5" s="65"/>
    </row>
    <row r="6" spans="2:4" s="28" customFormat="1" ht="12.75" customHeight="1">
      <c r="B6" s="66" t="s">
        <v>58</v>
      </c>
      <c r="D6" s="66" t="s">
        <v>58</v>
      </c>
    </row>
    <row r="7" s="34" customFormat="1" ht="12.75">
      <c r="B7" s="25"/>
    </row>
    <row r="8" spans="1:4" ht="24" customHeight="1">
      <c r="A8" s="82" t="s">
        <v>78</v>
      </c>
      <c r="B8" s="82"/>
      <c r="C8" s="82"/>
      <c r="D8" s="82"/>
    </row>
    <row r="9" spans="1:4" s="34" customFormat="1" ht="30.75" customHeight="1">
      <c r="A9" s="83" t="s">
        <v>25</v>
      </c>
      <c r="B9" s="83"/>
      <c r="C9" s="83"/>
      <c r="D9" s="83"/>
    </row>
    <row r="10" spans="1:4" s="28" customFormat="1" ht="21" customHeight="1">
      <c r="A10" s="89" t="s">
        <v>11</v>
      </c>
      <c r="B10" s="89"/>
      <c r="C10" s="89"/>
      <c r="D10" s="89"/>
    </row>
    <row r="11" spans="1:4" s="26" customFormat="1" ht="15.75">
      <c r="A11" s="36">
        <v>1</v>
      </c>
      <c r="B11" s="32" t="s">
        <v>54</v>
      </c>
      <c r="C11" s="84"/>
      <c r="D11" s="84"/>
    </row>
    <row r="12" spans="1:4" s="26" customFormat="1" ht="15.75">
      <c r="A12" s="36">
        <v>2</v>
      </c>
      <c r="B12" s="32" t="s">
        <v>55</v>
      </c>
      <c r="C12" s="84"/>
      <c r="D12" s="84"/>
    </row>
    <row r="13" spans="1:4" s="26" customFormat="1" ht="31.5">
      <c r="A13" s="36">
        <v>3</v>
      </c>
      <c r="B13" s="32" t="s">
        <v>56</v>
      </c>
      <c r="C13" s="84"/>
      <c r="D13" s="84"/>
    </row>
    <row r="14" spans="1:4" s="26" customFormat="1" ht="31.5">
      <c r="A14" s="36">
        <v>4</v>
      </c>
      <c r="B14" s="33" t="s">
        <v>57</v>
      </c>
      <c r="C14" s="84"/>
      <c r="D14" s="84"/>
    </row>
    <row r="15" spans="1:4" s="30" customFormat="1" ht="34.5" customHeight="1">
      <c r="A15" s="69">
        <v>5</v>
      </c>
      <c r="B15" s="86" t="s">
        <v>14</v>
      </c>
      <c r="C15" s="36" t="s">
        <v>71</v>
      </c>
      <c r="D15" s="27"/>
    </row>
    <row r="16" spans="1:4" s="30" customFormat="1" ht="34.5" customHeight="1">
      <c r="A16" s="69"/>
      <c r="B16" s="87"/>
      <c r="C16" s="68" t="s">
        <v>76</v>
      </c>
      <c r="D16" s="27"/>
    </row>
    <row r="17" spans="1:4" s="30" customFormat="1" ht="36.75" customHeight="1">
      <c r="A17" s="69"/>
      <c r="B17" s="87"/>
      <c r="C17" s="58"/>
      <c r="D17" s="59"/>
    </row>
    <row r="18" spans="1:4" s="30" customFormat="1" ht="43.5" customHeight="1">
      <c r="A18" s="69"/>
      <c r="B18" s="87"/>
      <c r="C18" s="90" t="s">
        <v>63</v>
      </c>
      <c r="D18" s="91"/>
    </row>
    <row r="19" spans="1:4" s="26" customFormat="1" ht="36" customHeight="1">
      <c r="A19" s="36">
        <v>6</v>
      </c>
      <c r="B19" s="33" t="s">
        <v>12</v>
      </c>
      <c r="C19" s="85"/>
      <c r="D19" s="85"/>
    </row>
    <row r="20" spans="1:4" s="26" customFormat="1" ht="27.75" customHeight="1">
      <c r="A20" s="36">
        <v>7</v>
      </c>
      <c r="B20" s="33" t="s">
        <v>13</v>
      </c>
      <c r="C20" s="88">
        <f>Перечень_Товаров!J25</f>
        <v>0</v>
      </c>
      <c r="D20" s="88"/>
    </row>
  </sheetData>
  <sheetProtection password="C486" sheet="1" objects="1" scenarios="1" formatRows="0" insertRows="0" deleteRows="0" selectLockedCells="1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9"/>
  <sheetViews>
    <sheetView tabSelected="1" view="pageBreakPreview" zoomScale="102" zoomScaleSheetLayoutView="102" zoomScalePageLayoutView="0" workbookViewId="0" topLeftCell="A1">
      <pane ySplit="2" topLeftCell="BM12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6.875" style="0" customWidth="1"/>
    <col min="2" max="2" width="46.75390625" style="1" customWidth="1"/>
    <col min="3" max="3" width="10.75390625" style="0" customWidth="1"/>
    <col min="4" max="4" width="10.75390625" style="2" customWidth="1"/>
    <col min="10" max="10" width="15.75390625" style="0" customWidth="1"/>
  </cols>
  <sheetData>
    <row r="1" spans="1:10" s="21" customFormat="1" ht="13.5" thickBot="1">
      <c r="A1" s="93" t="s">
        <v>7</v>
      </c>
      <c r="B1" s="95" t="s">
        <v>0</v>
      </c>
      <c r="C1" s="97" t="s">
        <v>6</v>
      </c>
      <c r="D1" s="99" t="s">
        <v>9</v>
      </c>
      <c r="E1" s="105" t="s">
        <v>1</v>
      </c>
      <c r="F1" s="106"/>
      <c r="G1" s="106"/>
      <c r="H1" s="106"/>
      <c r="I1" s="107"/>
      <c r="J1" s="103" t="s">
        <v>10</v>
      </c>
    </row>
    <row r="2" spans="1:10" s="21" customFormat="1" ht="36.75" customHeight="1">
      <c r="A2" s="94"/>
      <c r="B2" s="96"/>
      <c r="C2" s="98"/>
      <c r="D2" s="100"/>
      <c r="E2" s="22" t="s">
        <v>2</v>
      </c>
      <c r="F2" s="22" t="s">
        <v>3</v>
      </c>
      <c r="G2" s="22" t="s">
        <v>4</v>
      </c>
      <c r="H2" s="22" t="s">
        <v>5</v>
      </c>
      <c r="I2" s="22" t="s">
        <v>47</v>
      </c>
      <c r="J2" s="104"/>
    </row>
    <row r="3" spans="1:10" ht="15.75" customHeight="1">
      <c r="A3" s="14">
        <v>1</v>
      </c>
      <c r="B3" s="16" t="s">
        <v>26</v>
      </c>
      <c r="C3" s="17" t="s">
        <v>8</v>
      </c>
      <c r="D3" s="18">
        <v>16698</v>
      </c>
      <c r="E3" s="47"/>
      <c r="F3" s="6"/>
      <c r="G3" s="6"/>
      <c r="H3" s="47"/>
      <c r="I3" s="15">
        <f>SUM(E3:H3)</f>
        <v>0</v>
      </c>
      <c r="J3" s="23">
        <f>I3*D3</f>
        <v>0</v>
      </c>
    </row>
    <row r="4" spans="1:10" ht="15.75" customHeight="1">
      <c r="A4" s="14">
        <v>2</v>
      </c>
      <c r="B4" s="16" t="s">
        <v>27</v>
      </c>
      <c r="C4" s="17" t="s">
        <v>8</v>
      </c>
      <c r="D4" s="18">
        <v>14027</v>
      </c>
      <c r="E4" s="48"/>
      <c r="F4" s="7"/>
      <c r="G4" s="7"/>
      <c r="H4" s="48"/>
      <c r="I4" s="15">
        <f aca="true" t="shared" si="0" ref="I4:I19">SUM(E4:H4)</f>
        <v>0</v>
      </c>
      <c r="J4" s="23">
        <f aca="true" t="shared" si="1" ref="J4:J19">I4*D4</f>
        <v>0</v>
      </c>
    </row>
    <row r="5" spans="1:10" ht="15.75" customHeight="1">
      <c r="A5" s="14">
        <v>3</v>
      </c>
      <c r="B5" s="16" t="s">
        <v>28</v>
      </c>
      <c r="C5" s="17" t="s">
        <v>8</v>
      </c>
      <c r="D5" s="18">
        <v>7765</v>
      </c>
      <c r="E5" s="48"/>
      <c r="F5" s="6"/>
      <c r="G5" s="7"/>
      <c r="H5" s="48"/>
      <c r="I5" s="15">
        <f t="shared" si="0"/>
        <v>0</v>
      </c>
      <c r="J5" s="23">
        <f t="shared" si="1"/>
        <v>0</v>
      </c>
    </row>
    <row r="6" spans="1:10" ht="15.75" customHeight="1">
      <c r="A6" s="14">
        <v>4</v>
      </c>
      <c r="B6" s="16" t="s">
        <v>29</v>
      </c>
      <c r="C6" s="17" t="s">
        <v>8</v>
      </c>
      <c r="D6" s="18">
        <v>18368</v>
      </c>
      <c r="E6" s="48"/>
      <c r="F6" s="7"/>
      <c r="G6" s="7"/>
      <c r="H6" s="48"/>
      <c r="I6" s="15">
        <f t="shared" si="0"/>
        <v>0</v>
      </c>
      <c r="J6" s="23">
        <f t="shared" si="1"/>
        <v>0</v>
      </c>
    </row>
    <row r="7" spans="1:10" ht="15.75" customHeight="1">
      <c r="A7" s="14">
        <v>5</v>
      </c>
      <c r="B7" s="51" t="s">
        <v>65</v>
      </c>
      <c r="C7" s="52" t="s">
        <v>8</v>
      </c>
      <c r="D7" s="53">
        <v>1740</v>
      </c>
      <c r="E7" s="48"/>
      <c r="F7" s="6"/>
      <c r="G7" s="7"/>
      <c r="H7" s="48"/>
      <c r="I7" s="15">
        <f t="shared" si="0"/>
        <v>0</v>
      </c>
      <c r="J7" s="23">
        <f t="shared" si="1"/>
        <v>0</v>
      </c>
    </row>
    <row r="8" spans="1:10" ht="15.75" customHeight="1">
      <c r="A8" s="14">
        <v>6</v>
      </c>
      <c r="B8" s="51" t="s">
        <v>66</v>
      </c>
      <c r="C8" s="52" t="s">
        <v>8</v>
      </c>
      <c r="D8" s="53">
        <v>7098</v>
      </c>
      <c r="E8" s="48"/>
      <c r="F8" s="7"/>
      <c r="G8" s="7"/>
      <c r="H8" s="48"/>
      <c r="I8" s="15">
        <f t="shared" si="0"/>
        <v>0</v>
      </c>
      <c r="J8" s="23">
        <f t="shared" si="1"/>
        <v>0</v>
      </c>
    </row>
    <row r="9" spans="1:10" ht="15.75" customHeight="1">
      <c r="A9" s="14">
        <v>7</v>
      </c>
      <c r="B9" s="51" t="s">
        <v>30</v>
      </c>
      <c r="C9" s="52" t="s">
        <v>8</v>
      </c>
      <c r="D9" s="53">
        <v>13888</v>
      </c>
      <c r="E9" s="48"/>
      <c r="F9" s="6"/>
      <c r="G9" s="7"/>
      <c r="H9" s="48"/>
      <c r="I9" s="15">
        <f t="shared" si="0"/>
        <v>0</v>
      </c>
      <c r="J9" s="23">
        <f t="shared" si="1"/>
        <v>0</v>
      </c>
    </row>
    <row r="10" spans="1:10" ht="15.75" customHeight="1">
      <c r="A10" s="14">
        <v>8</v>
      </c>
      <c r="B10" s="51" t="s">
        <v>31</v>
      </c>
      <c r="C10" s="52" t="s">
        <v>8</v>
      </c>
      <c r="D10" s="53">
        <v>10145</v>
      </c>
      <c r="E10" s="48"/>
      <c r="F10" s="7"/>
      <c r="G10" s="7"/>
      <c r="H10" s="48"/>
      <c r="I10" s="15">
        <f t="shared" si="0"/>
        <v>0</v>
      </c>
      <c r="J10" s="23">
        <f t="shared" si="1"/>
        <v>0</v>
      </c>
    </row>
    <row r="11" spans="1:10" ht="15.75" customHeight="1">
      <c r="A11" s="14">
        <v>9</v>
      </c>
      <c r="B11" s="16" t="s">
        <v>32</v>
      </c>
      <c r="C11" s="17" t="s">
        <v>8</v>
      </c>
      <c r="D11" s="18">
        <v>5428</v>
      </c>
      <c r="E11" s="48"/>
      <c r="F11" s="6"/>
      <c r="G11" s="7"/>
      <c r="H11" s="48"/>
      <c r="I11" s="15">
        <f t="shared" si="0"/>
        <v>0</v>
      </c>
      <c r="J11" s="23">
        <f t="shared" si="1"/>
        <v>0</v>
      </c>
    </row>
    <row r="12" spans="1:10" ht="15.75" customHeight="1">
      <c r="A12" s="14">
        <v>10</v>
      </c>
      <c r="B12" s="16" t="s">
        <v>28</v>
      </c>
      <c r="C12" s="17" t="s">
        <v>8</v>
      </c>
      <c r="D12" s="18">
        <v>4453</v>
      </c>
      <c r="E12" s="48"/>
      <c r="F12" s="7"/>
      <c r="G12" s="7"/>
      <c r="H12" s="48"/>
      <c r="I12" s="15">
        <f t="shared" si="0"/>
        <v>0</v>
      </c>
      <c r="J12" s="23">
        <f t="shared" si="1"/>
        <v>0</v>
      </c>
    </row>
    <row r="13" spans="1:10" ht="15.75" customHeight="1">
      <c r="A13" s="14">
        <v>11</v>
      </c>
      <c r="B13" s="16" t="s">
        <v>33</v>
      </c>
      <c r="C13" s="17" t="s">
        <v>8</v>
      </c>
      <c r="D13" s="18">
        <v>8489</v>
      </c>
      <c r="E13" s="48"/>
      <c r="F13" s="6"/>
      <c r="G13" s="7"/>
      <c r="H13" s="48"/>
      <c r="I13" s="15">
        <f t="shared" si="0"/>
        <v>0</v>
      </c>
      <c r="J13" s="23">
        <f t="shared" si="1"/>
        <v>0</v>
      </c>
    </row>
    <row r="14" spans="1:10" ht="15.75" customHeight="1">
      <c r="A14" s="14">
        <v>12</v>
      </c>
      <c r="B14" s="16" t="s">
        <v>34</v>
      </c>
      <c r="C14" s="17" t="s">
        <v>8</v>
      </c>
      <c r="D14" s="18">
        <v>10437</v>
      </c>
      <c r="E14" s="48"/>
      <c r="F14" s="7"/>
      <c r="G14" s="7"/>
      <c r="H14" s="48"/>
      <c r="I14" s="15">
        <f t="shared" si="0"/>
        <v>0</v>
      </c>
      <c r="J14" s="23">
        <f t="shared" si="1"/>
        <v>0</v>
      </c>
    </row>
    <row r="15" spans="1:10" ht="15.75" customHeight="1">
      <c r="A15" s="14">
        <v>13</v>
      </c>
      <c r="B15" s="16" t="s">
        <v>35</v>
      </c>
      <c r="C15" s="17" t="s">
        <v>8</v>
      </c>
      <c r="D15" s="18">
        <v>7918</v>
      </c>
      <c r="E15" s="48"/>
      <c r="F15" s="6"/>
      <c r="G15" s="7"/>
      <c r="H15" s="48"/>
      <c r="I15" s="15">
        <f t="shared" si="0"/>
        <v>0</v>
      </c>
      <c r="J15" s="23">
        <f t="shared" si="1"/>
        <v>0</v>
      </c>
    </row>
    <row r="16" spans="1:10" ht="15.75" customHeight="1">
      <c r="A16" s="14">
        <v>14</v>
      </c>
      <c r="B16" s="16" t="s">
        <v>36</v>
      </c>
      <c r="C16" s="17" t="s">
        <v>8</v>
      </c>
      <c r="D16" s="18">
        <v>6471</v>
      </c>
      <c r="E16" s="48"/>
      <c r="F16" s="7"/>
      <c r="G16" s="7"/>
      <c r="H16" s="48"/>
      <c r="I16" s="15">
        <f t="shared" si="0"/>
        <v>0</v>
      </c>
      <c r="J16" s="23">
        <f t="shared" si="1"/>
        <v>0</v>
      </c>
    </row>
    <row r="17" spans="1:10" ht="15.75" customHeight="1">
      <c r="A17" s="14">
        <v>15</v>
      </c>
      <c r="B17" s="16" t="s">
        <v>37</v>
      </c>
      <c r="C17" s="17" t="s">
        <v>8</v>
      </c>
      <c r="D17" s="18">
        <v>6025</v>
      </c>
      <c r="E17" s="48"/>
      <c r="F17" s="6"/>
      <c r="G17" s="7"/>
      <c r="H17" s="48"/>
      <c r="I17" s="15">
        <f t="shared" si="0"/>
        <v>0</v>
      </c>
      <c r="J17" s="23">
        <f t="shared" si="1"/>
        <v>0</v>
      </c>
    </row>
    <row r="18" spans="1:10" ht="15.75" customHeight="1">
      <c r="A18" s="14">
        <v>16</v>
      </c>
      <c r="B18" s="16" t="s">
        <v>38</v>
      </c>
      <c r="C18" s="17" t="s">
        <v>8</v>
      </c>
      <c r="D18" s="18">
        <v>5428</v>
      </c>
      <c r="E18" s="48"/>
      <c r="F18" s="7"/>
      <c r="G18" s="7"/>
      <c r="H18" s="48"/>
      <c r="I18" s="15">
        <f t="shared" si="0"/>
        <v>0</v>
      </c>
      <c r="J18" s="23">
        <f t="shared" si="1"/>
        <v>0</v>
      </c>
    </row>
    <row r="19" spans="1:10" ht="15.75" customHeight="1">
      <c r="A19" s="14">
        <v>17</v>
      </c>
      <c r="B19" s="16" t="s">
        <v>39</v>
      </c>
      <c r="C19" s="17" t="s">
        <v>8</v>
      </c>
      <c r="D19" s="18">
        <v>10019</v>
      </c>
      <c r="E19" s="48"/>
      <c r="F19" s="6"/>
      <c r="G19" s="7"/>
      <c r="H19" s="48"/>
      <c r="I19" s="15">
        <f t="shared" si="0"/>
        <v>0</v>
      </c>
      <c r="J19" s="23">
        <f t="shared" si="1"/>
        <v>0</v>
      </c>
    </row>
    <row r="20" spans="1:10" ht="15.75" customHeight="1">
      <c r="A20" s="14">
        <v>18</v>
      </c>
      <c r="B20" s="16" t="s">
        <v>67</v>
      </c>
      <c r="C20" s="17" t="s">
        <v>68</v>
      </c>
      <c r="D20" s="18">
        <v>975</v>
      </c>
      <c r="E20" s="48"/>
      <c r="F20" s="54"/>
      <c r="G20" s="54"/>
      <c r="H20" s="48"/>
      <c r="I20" s="61">
        <f>ROUND(SUM(E20:H20),1)</f>
        <v>0</v>
      </c>
      <c r="J20" s="23">
        <f>I20*D20</f>
        <v>0</v>
      </c>
    </row>
    <row r="21" spans="1:10" ht="15.75" customHeight="1">
      <c r="A21" s="14">
        <v>19</v>
      </c>
      <c r="B21" s="16" t="s">
        <v>69</v>
      </c>
      <c r="C21" s="17" t="s">
        <v>68</v>
      </c>
      <c r="D21" s="18">
        <v>975</v>
      </c>
      <c r="E21" s="48"/>
      <c r="F21" s="60"/>
      <c r="G21" s="54"/>
      <c r="H21" s="48"/>
      <c r="I21" s="61">
        <f>ROUND(SUM(E21:H21),1)</f>
        <v>0</v>
      </c>
      <c r="J21" s="23">
        <f>I21*D21</f>
        <v>0</v>
      </c>
    </row>
    <row r="22" spans="1:10" s="5" customFormat="1" ht="12.75">
      <c r="A22" s="4"/>
      <c r="B22" s="19"/>
      <c r="C22" s="4"/>
      <c r="D22" s="24"/>
      <c r="E22" s="7"/>
      <c r="F22" s="7"/>
      <c r="G22" s="7"/>
      <c r="H22" s="7"/>
      <c r="I22" s="7">
        <f>SUM(E22:H22)</f>
        <v>0</v>
      </c>
      <c r="J22" s="24">
        <f>I22*D22</f>
        <v>0</v>
      </c>
    </row>
    <row r="23" spans="1:10" s="5" customFormat="1" ht="12.75">
      <c r="A23" s="4"/>
      <c r="B23" s="19"/>
      <c r="C23" s="4"/>
      <c r="D23" s="24"/>
      <c r="E23" s="7"/>
      <c r="F23" s="7"/>
      <c r="G23" s="7"/>
      <c r="H23" s="7"/>
      <c r="I23" s="7">
        <f>SUM(E23:H23)</f>
        <v>0</v>
      </c>
      <c r="J23" s="24">
        <f>I23*D23</f>
        <v>0</v>
      </c>
    </row>
    <row r="24" spans="1:10" s="5" customFormat="1" ht="12.75">
      <c r="A24" s="4"/>
      <c r="B24" s="19"/>
      <c r="C24" s="4"/>
      <c r="D24" s="24"/>
      <c r="E24" s="7"/>
      <c r="F24" s="7"/>
      <c r="G24" s="7"/>
      <c r="H24" s="7"/>
      <c r="I24" s="7">
        <f>SUM(E24:H24)</f>
        <v>0</v>
      </c>
      <c r="J24" s="24">
        <f>I24*D24</f>
        <v>0</v>
      </c>
    </row>
    <row r="25" spans="2:10" s="43" customFormat="1" ht="51" customHeight="1">
      <c r="B25" s="3"/>
      <c r="D25" s="44" t="s">
        <v>16</v>
      </c>
      <c r="E25" s="45">
        <f>SUMPRODUCT($D3:$D24,E3:E24)</f>
        <v>0</v>
      </c>
      <c r="F25" s="45">
        <f>SUMPRODUCT($D3:$D24,F3:F24)</f>
        <v>0</v>
      </c>
      <c r="G25" s="45">
        <f>SUMPRODUCT($D3:$D24,G3:G24)</f>
        <v>0</v>
      </c>
      <c r="H25" s="45">
        <f>SUMPRODUCT($D3:$D24,H3:H24)</f>
        <v>0</v>
      </c>
      <c r="I25" s="46" t="str">
        <f>IF(SUM(E25:H25)=J25," ","Ошибка")</f>
        <v> </v>
      </c>
      <c r="J25" s="57">
        <f>SUM(J3:J24)</f>
        <v>0</v>
      </c>
    </row>
    <row r="26" spans="2:10" ht="21.75" customHeight="1">
      <c r="B26" s="3" t="s">
        <v>52</v>
      </c>
      <c r="C26" s="108"/>
      <c r="D26" s="108"/>
      <c r="E26" s="108"/>
      <c r="G26" s="109"/>
      <c r="H26" s="109"/>
      <c r="I26" s="109"/>
      <c r="J26" s="55">
        <v>1</v>
      </c>
    </row>
    <row r="27" spans="2:10" ht="26.25" customHeight="1">
      <c r="B27" s="42" t="s">
        <v>53</v>
      </c>
      <c r="C27" s="102"/>
      <c r="D27" s="102"/>
      <c r="E27" s="102"/>
      <c r="G27" s="101"/>
      <c r="H27" s="101"/>
      <c r="I27" s="101"/>
      <c r="J27" s="55">
        <v>1</v>
      </c>
    </row>
    <row r="28" spans="2:10" s="37" customFormat="1" ht="28.5" customHeight="1">
      <c r="B28" s="67" t="s">
        <v>64</v>
      </c>
      <c r="C28" s="38"/>
      <c r="D28" s="38"/>
      <c r="E28" s="38"/>
      <c r="G28" s="92" t="s">
        <v>48</v>
      </c>
      <c r="H28" s="92"/>
      <c r="I28" s="92"/>
      <c r="J28" s="56">
        <v>1</v>
      </c>
    </row>
    <row r="29" ht="14.25">
      <c r="D29" s="2" t="s">
        <v>77</v>
      </c>
    </row>
  </sheetData>
  <sheetProtection password="C486" sheet="1" objects="1" scenarios="1" formatRows="0" insertRows="0" deleteRows="0" selectLockedCells="1" autoFilter="0"/>
  <autoFilter ref="A2:J28"/>
  <mergeCells count="11">
    <mergeCell ref="J1:J2"/>
    <mergeCell ref="E1:I1"/>
    <mergeCell ref="C26:E26"/>
    <mergeCell ref="G26:I26"/>
    <mergeCell ref="G28:I28"/>
    <mergeCell ref="A1:A2"/>
    <mergeCell ref="B1:B2"/>
    <mergeCell ref="C1:C2"/>
    <mergeCell ref="D1:D2"/>
    <mergeCell ref="G27:I27"/>
    <mergeCell ref="C27:E27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Header>&amp;C&amp;F</oddHeader>
    <oddFooter>&amp;CСтраница &amp;P из &amp;N&amp;R2017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2017-01-27T12:45:58Z</cp:lastPrinted>
  <dcterms:created xsi:type="dcterms:W3CDTF">2008-02-13T11:22:42Z</dcterms:created>
  <dcterms:modified xsi:type="dcterms:W3CDTF">2017-01-27T12:46:30Z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