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30" windowWidth="19170" windowHeight="6375" activeTab="2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'Перечень_Товаров'!$A$2:$J$23</definedName>
  </definedNames>
  <calcPr fullCalcOnLoad="1"/>
</workbook>
</file>

<file path=xl/sharedStrings.xml><?xml version="1.0" encoding="utf-8"?>
<sst xmlns="http://schemas.openxmlformats.org/spreadsheetml/2006/main" count="96" uniqueCount="82">
  <si>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</si>
  <si>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</si>
  <si>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</si>
  <si>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</si>
  <si>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</si>
  <si>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</si>
  <si>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</si>
  <si>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</si>
  <si>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</si>
  <si>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</si>
  <si>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</si>
  <si>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</si>
  <si>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</si>
  <si>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</si>
  <si>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</si>
  <si>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</si>
  <si>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Лист "Перечень Товаров" :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</si>
  <si>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</si>
  <si>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</si>
  <si>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</si>
  <si>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</si>
  <si>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</si>
  <si>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Проректор по направлению</t>
  </si>
  <si>
    <t>Всего по Плану</t>
  </si>
  <si>
    <t>И.Е.Леленков</t>
  </si>
  <si>
    <t>Цены на товары необходимо указывать - РЫНОЧНЫЕ</t>
  </si>
  <si>
    <t>Согласования на листе "Перечень товаров" производится до получения виз на "Титульном" листе.</t>
  </si>
  <si>
    <t>Средства индивидуальной защиты;</t>
  </si>
  <si>
    <t>Средства ГО и ЧС (противогазы, огнетушители и т.п.);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</si>
  <si>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</si>
  <si>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</si>
  <si>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</si>
  <si>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</si>
  <si>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«____»_______________________201__г.</t>
  </si>
  <si>
    <t>Руководитель ЦФУ</t>
  </si>
  <si>
    <t>Ответственный представитель ЦФУ</t>
  </si>
  <si>
    <t>ящик</t>
  </si>
  <si>
    <t>Противогаз ГП-7 (20 комплектов противогазов в ящике)</t>
  </si>
  <si>
    <t xml:space="preserve">Фильтрующий самоспасатель ГДЗК-У </t>
  </si>
  <si>
    <t>шт.</t>
  </si>
  <si>
    <t>компл.</t>
  </si>
  <si>
    <t xml:space="preserve">Огнетушитель ОУ-3 </t>
  </si>
  <si>
    <t>Огнетушитель ОУ-5</t>
  </si>
  <si>
    <t xml:space="preserve">Огнетушитель ОУ-7 </t>
  </si>
  <si>
    <t>Огнетушитель ОП-5(з)</t>
  </si>
  <si>
    <t xml:space="preserve">Огнетушитель ОП-35 (з) (А, В, С) (ОП-50) </t>
  </si>
  <si>
    <t>Рукав пожарный "Универсал" диам. 51 мм в сборе с головкой и стволом (для ПК) белый (скатка - 20 + - 1м.) (1,0 МПа)</t>
  </si>
  <si>
    <t>Рукав пожарный "Универсал" диам. 66 мм в сборе с головками и стволом (для ПК) (белый) (скатка - 20 + - 1м.) (1,0 МПа)</t>
  </si>
  <si>
    <t>Штаб ГОиЧС</t>
  </si>
  <si>
    <t>Имущество ГОиЧС</t>
  </si>
  <si>
    <t>Форма №12 "Имущество ГОиЧС"</t>
  </si>
  <si>
    <t>Аптечки</t>
  </si>
  <si>
    <t>Индивидуальный противохимический пакет ИПП-11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</si>
  <si>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</si>
  <si>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lelenkov@mgsu.ru</t>
  </si>
  <si>
    <t>aviloff@mgsu.ru</t>
  </si>
  <si>
    <t>Индивидуальный перевязочный пакет ИПП-1</t>
  </si>
  <si>
    <t>Начальник ПФУ______________________ А.Л.Демин</t>
  </si>
  <si>
    <t>Проверил:</t>
  </si>
  <si>
    <t>Огнетушитель ОП-8(з)</t>
  </si>
  <si>
    <t>Респиратор Р-2</t>
  </si>
  <si>
    <t>Санитарная сумка со спецукладкой</t>
  </si>
  <si>
    <t xml:space="preserve">Знаки безопасности самоклеящиеся  (наименование знаков согласно ГОСТ Р 12.4.026-2001 предоставляется в отдельной служебной записке) </t>
  </si>
  <si>
    <t>Субсидии ФБ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</si>
  <si>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</si>
  <si>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</si>
  <si>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</si>
  <si>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</si>
  <si>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Ср-ва от иной приносящей  доход  деятельности</t>
  </si>
  <si>
    <t>Для того, чтобы добавить строки в таблицу закупаемого товара необходимо сделать  следующее (показано на рисунке):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</si>
  <si>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</si>
  <si>
    <t>В данную форму включаются только следующие категории товаров:</t>
  </si>
  <si>
    <t>Ячейки доступные для редактирования выделены цветом</t>
  </si>
  <si>
    <t>В случае если подразделению требуется приобрести Товар со специфическими характеристиками или Товар отсутствует в перечне, тогда информацию о таком товаре с подробным описанием характеристик заносят в строки выделенные цветом. При заполнении Наименования товара, а так же определения ценовых характеристик товара, рекомендуется руководствоваться электронным каталогом "Торговая сеть пожарного оборудования "Магазин 01" (http://www.magazin01.ru)  с обязательным указанием основных характеристик и артикула товара</t>
  </si>
  <si>
    <t xml:space="preserve">В столбце "Наименование ... продукции"  информацию об интересующем товаре необходимо давать в "развернутом виде", т.е. указывать технические и другие характеристики позволяющие однозначно идентифицировать товар. </t>
  </si>
  <si>
    <t>Строки выделенные цветом можно добавлять и удалять</t>
  </si>
  <si>
    <t>Рекомендации по заполнению формы</t>
  </si>
  <si>
    <t>1. Выделить всю строку (кликнуть левой кнопкой мышки на номере строки, в приведенном примере 20)</t>
  </si>
  <si>
    <t>"Титульный " лист- полностью разрешен к редактированию</t>
  </si>
  <si>
    <t>В данную форму не включается технически сложный товар, и оборудование систем автоматики и оповещения. В данную форму включаются только  новые (не "с хранения"), серийно выпускаемые и широко представленные на  рынке товары. При необходимости приобретения товаров, не отвечающих вышеуказанным требованиям, подразделение-заказчик включает информацию о таких товарах в Форму №14 Поставка специализированных товаров/Выполнение работ/Оказание услуг.</t>
  </si>
  <si>
    <t>План закупок на  2019 г.</t>
  </si>
  <si>
    <t>___________________2019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</si>
</sst>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i/>
      <sz val="12"/>
      <name val="Times New Roman"/>
      <family val="1"/>
    </font>
    <font>
      <u val="single"/>
      <sz val="10.3"/>
      <color indexed="12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sz val="10"/>
      <color indexed="10"/>
      <name val="Helv"/>
      <family val="0"/>
    </font>
    <font>
      <u val="single"/>
      <sz val="10.3"/>
      <color indexed="36"/>
      <name val="Arial Cyr"/>
      <family val="0"/>
    </font>
    <font>
      <b/>
      <sz val="10"/>
      <name val="Helv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2" fillId="33" borderId="10" xfId="0" applyFont="1" applyFill="1" applyBorder="1" applyAlignment="1" applyProtection="1">
      <alignment horizontal="center" vertical="top" wrapText="1" shrinkToFit="1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 applyProtection="1">
      <alignment vertical="center" wrapText="1"/>
      <protection locked="0"/>
    </xf>
    <xf numFmtId="177" fontId="0" fillId="33" borderId="10" xfId="0" applyNumberFormat="1" applyFill="1" applyBorder="1" applyAlignment="1" applyProtection="1">
      <alignment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7" fontId="18" fillId="0" borderId="10" xfId="0" applyNumberFormat="1" applyFont="1" applyBorder="1" applyAlignment="1">
      <alignment horizontal="right" vertical="center"/>
    </xf>
    <xf numFmtId="1" fontId="15" fillId="0" borderId="12" xfId="0" applyNumberFormat="1" applyFont="1" applyFill="1" applyBorder="1" applyAlignment="1" applyProtection="1">
      <alignment/>
      <protection/>
    </xf>
    <xf numFmtId="1" fontId="15" fillId="33" borderId="12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9" fillId="0" borderId="0" xfId="0" applyFont="1" applyAlignment="1" applyProtection="1">
      <alignment horizontal="right" vertical="center"/>
      <protection/>
    </xf>
    <xf numFmtId="177" fontId="15" fillId="0" borderId="0" xfId="0" applyNumberFormat="1" applyFont="1" applyAlignment="1" applyProtection="1">
      <alignment horizontal="center" vertical="top" textRotation="90" shrinkToFit="1"/>
      <protection hidden="1"/>
    </xf>
    <xf numFmtId="0" fontId="20" fillId="0" borderId="0" xfId="0" applyFont="1" applyAlignment="1">
      <alignment vertical="center"/>
    </xf>
    <xf numFmtId="177" fontId="14" fillId="0" borderId="0" xfId="0" applyNumberFormat="1" applyFont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wrapText="1" shrinkToFit="1"/>
    </xf>
    <xf numFmtId="0" fontId="0" fillId="0" borderId="0" xfId="0" applyAlignment="1">
      <alignment horizontal="left"/>
    </xf>
    <xf numFmtId="0" fontId="15" fillId="0" borderId="0" xfId="0" applyFont="1" applyFill="1" applyAlignment="1" applyProtection="1">
      <alignment horizontal="left" vertical="top" wrapText="1"/>
      <protection/>
    </xf>
    <xf numFmtId="0" fontId="15" fillId="0" borderId="0" xfId="0" applyFont="1" applyFill="1" applyAlignment="1" applyProtection="1">
      <alignment/>
      <protection/>
    </xf>
    <xf numFmtId="0" fontId="9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6" fillId="0" borderId="0" xfId="0" applyFont="1" applyFill="1" applyBorder="1" applyAlignment="1" applyProtection="1">
      <alignment horizontal="left"/>
      <protection/>
    </xf>
    <xf numFmtId="0" fontId="15" fillId="0" borderId="12" xfId="0" applyFont="1" applyBorder="1" applyAlignment="1" applyProtection="1">
      <alignment vertical="center"/>
      <protection/>
    </xf>
    <xf numFmtId="177" fontId="15" fillId="0" borderId="12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177" fontId="0" fillId="33" borderId="12" xfId="0" applyNumberForma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2" fillId="34" borderId="0" xfId="0" applyFont="1" applyFill="1" applyAlignment="1">
      <alignment horizontal="left"/>
    </xf>
    <xf numFmtId="0" fontId="22" fillId="34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19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177" fontId="8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33" borderId="30" xfId="0" applyFill="1" applyBorder="1" applyAlignment="1" applyProtection="1">
      <alignment horizontal="center"/>
      <protection locked="0"/>
    </xf>
    <xf numFmtId="0" fontId="4" fillId="33" borderId="3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76200</xdr:rowOff>
    </xdr:from>
    <xdr:to>
      <xdr:col>3</xdr:col>
      <xdr:colOff>66675</xdr:colOff>
      <xdr:row>50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8886825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54</xdr:row>
      <xdr:rowOff>0</xdr:rowOff>
    </xdr:from>
    <xdr:to>
      <xdr:col>1</xdr:col>
      <xdr:colOff>6391275</xdr:colOff>
      <xdr:row>77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3706475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84</xdr:row>
      <xdr:rowOff>66675</xdr:rowOff>
    </xdr:from>
    <xdr:to>
      <xdr:col>3</xdr:col>
      <xdr:colOff>485775</xdr:colOff>
      <xdr:row>107</xdr:row>
      <xdr:rowOff>47625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9659600"/>
          <a:ext cx="84582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lenkov@mgsu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33"/>
  </sheetPr>
  <dimension ref="A1:D84"/>
  <sheetViews>
    <sheetView zoomScalePageLayoutView="0" workbookViewId="0" topLeftCell="A25">
      <selection activeCell="A12" sqref="A12:B12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30" t="s">
        <v>50</v>
      </c>
    </row>
    <row r="2" ht="15.75">
      <c r="B2" s="30"/>
    </row>
    <row r="3" ht="12.75">
      <c r="A3" t="s">
        <v>71</v>
      </c>
    </row>
    <row r="4" ht="12.75">
      <c r="B4" s="1" t="s">
        <v>28</v>
      </c>
    </row>
    <row r="5" ht="12.75">
      <c r="B5" t="s">
        <v>27</v>
      </c>
    </row>
    <row r="6" ht="12.75">
      <c r="B6" t="s">
        <v>51</v>
      </c>
    </row>
    <row r="7" ht="12.75">
      <c r="A7" t="s">
        <v>25</v>
      </c>
    </row>
    <row r="8" spans="1:4" ht="84.75" customHeight="1">
      <c r="A8" s="74" t="s">
        <v>79</v>
      </c>
      <c r="B8" s="74"/>
      <c r="C8" s="74"/>
      <c r="D8" s="74"/>
    </row>
    <row r="9" spans="1:4" ht="24.75" customHeight="1">
      <c r="A9" s="68" t="s">
        <v>26</v>
      </c>
      <c r="B9" s="68"/>
      <c r="C9" s="68"/>
      <c r="D9" s="68"/>
    </row>
    <row r="10" spans="1:4" s="38" customFormat="1" ht="40.5" customHeight="1">
      <c r="A10" s="69" t="s">
        <v>64</v>
      </c>
      <c r="B10" s="69"/>
      <c r="C10" s="69"/>
      <c r="D10" s="69"/>
    </row>
    <row r="11" spans="1:4" s="56" customFormat="1" ht="39.75" customHeight="1">
      <c r="A11" s="76" t="s">
        <v>53</v>
      </c>
      <c r="B11" s="76"/>
      <c r="C11" s="76"/>
      <c r="D11" s="76"/>
    </row>
    <row r="12" spans="1:4" s="56" customFormat="1" ht="16.5" customHeight="1">
      <c r="A12" s="75" t="s">
        <v>54</v>
      </c>
      <c r="B12" s="75"/>
      <c r="C12" s="55"/>
      <c r="D12" s="55"/>
    </row>
    <row r="13" spans="1:4" s="56" customFormat="1" ht="16.5" customHeight="1">
      <c r="A13" s="75" t="s">
        <v>55</v>
      </c>
      <c r="B13" s="75"/>
      <c r="C13" s="55"/>
      <c r="D13" s="55"/>
    </row>
    <row r="14" spans="1:2" ht="25.5">
      <c r="A14" s="70" t="s">
        <v>76</v>
      </c>
      <c r="B14" s="70"/>
    </row>
    <row r="15" ht="13.5" thickBot="1"/>
    <row r="16" spans="1:2" s="10" customFormat="1" ht="20.25" customHeight="1">
      <c r="A16" s="9">
        <v>1</v>
      </c>
      <c r="B16" s="57" t="s">
        <v>78</v>
      </c>
    </row>
    <row r="17" spans="1:2" ht="24" customHeight="1">
      <c r="A17" s="71">
        <v>2</v>
      </c>
      <c r="B17" s="58" t="s">
        <v>16</v>
      </c>
    </row>
    <row r="18" spans="1:2" ht="19.5" customHeight="1">
      <c r="A18" s="72"/>
      <c r="B18" s="59" t="s">
        <v>72</v>
      </c>
    </row>
    <row r="19" spans="1:2" ht="111" customHeight="1">
      <c r="A19" s="72"/>
      <c r="B19" s="53" t="s">
        <v>73</v>
      </c>
    </row>
    <row r="20" spans="1:2" ht="45.75" customHeight="1">
      <c r="A20" s="72"/>
      <c r="B20" s="53" t="s">
        <v>74</v>
      </c>
    </row>
    <row r="21" spans="1:2" ht="23.25" customHeight="1" thickBot="1">
      <c r="A21" s="73"/>
      <c r="B21" s="60" t="s">
        <v>75</v>
      </c>
    </row>
    <row r="22" ht="22.5" customHeight="1"/>
    <row r="23" spans="1:2" ht="27.75" customHeight="1">
      <c r="A23" s="66" t="s">
        <v>17</v>
      </c>
      <c r="B23" s="66"/>
    </row>
    <row r="25" spans="1:2" ht="30" customHeight="1">
      <c r="A25" s="67" t="s">
        <v>18</v>
      </c>
      <c r="B25" s="67"/>
    </row>
    <row r="53" spans="1:2" ht="28.5" customHeight="1">
      <c r="A53" s="67" t="s">
        <v>19</v>
      </c>
      <c r="B53" s="67"/>
    </row>
    <row r="79" spans="1:2" ht="30" customHeight="1">
      <c r="A79" s="67" t="s">
        <v>20</v>
      </c>
      <c r="B79" s="67"/>
    </row>
    <row r="80" spans="1:2" ht="33.75" customHeight="1">
      <c r="A80" s="67" t="s">
        <v>21</v>
      </c>
      <c r="B80" s="67"/>
    </row>
    <row r="82" spans="1:2" ht="27.75" customHeight="1">
      <c r="A82" s="66" t="s">
        <v>69</v>
      </c>
      <c r="B82" s="66"/>
    </row>
    <row r="83" spans="1:2" ht="12.75" customHeight="1">
      <c r="A83" s="67" t="s">
        <v>77</v>
      </c>
      <c r="B83" s="67"/>
    </row>
    <row r="84" spans="1:2" s="54" customFormat="1" ht="40.5" customHeight="1">
      <c r="A84" s="67" t="s">
        <v>70</v>
      </c>
      <c r="B84" s="67"/>
    </row>
  </sheetData>
  <sheetProtection password="C486" sheet="1" objects="1" scenarios="1" formatRows="0" insertRows="0" deleteRows="0"/>
  <mergeCells count="16">
    <mergeCell ref="A8:D8"/>
    <mergeCell ref="A13:B13"/>
    <mergeCell ref="A53:B53"/>
    <mergeCell ref="A79:B79"/>
    <mergeCell ref="A11:D11"/>
    <mergeCell ref="A12:B12"/>
    <mergeCell ref="A82:B82"/>
    <mergeCell ref="A84:B84"/>
    <mergeCell ref="A83:B83"/>
    <mergeCell ref="A9:D9"/>
    <mergeCell ref="A10:D10"/>
    <mergeCell ref="A80:B80"/>
    <mergeCell ref="A14:B14"/>
    <mergeCell ref="A17:A21"/>
    <mergeCell ref="A23:B23"/>
    <mergeCell ref="A25:B25"/>
  </mergeCells>
  <hyperlinks>
    <hyperlink ref="A12" r:id="rId1" display="lelenkov@mgsu.r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D20"/>
  <sheetViews>
    <sheetView view="pageBreakPreview" zoomScaleSheetLayoutView="100" zoomScalePageLayoutView="0" workbookViewId="0" topLeftCell="A1">
      <selection activeCell="C13" sqref="C13:D13"/>
    </sheetView>
  </sheetViews>
  <sheetFormatPr defaultColWidth="9.00390625" defaultRowHeight="12.75"/>
  <cols>
    <col min="1" max="1" width="4.875" style="15" customWidth="1"/>
    <col min="2" max="2" width="53.125" style="15" customWidth="1"/>
    <col min="3" max="3" width="20.625" style="15" customWidth="1"/>
    <col min="4" max="4" width="51.625" style="15" customWidth="1"/>
    <col min="5" max="16384" width="9.125" style="15" customWidth="1"/>
  </cols>
  <sheetData>
    <row r="1" spans="2:4" s="26" customFormat="1" ht="30" customHeight="1">
      <c r="B1" s="46"/>
      <c r="D1" s="27" t="s">
        <v>50</v>
      </c>
    </row>
    <row r="2" spans="2:4" s="19" customFormat="1" ht="15.75">
      <c r="B2" s="47" t="s">
        <v>65</v>
      </c>
      <c r="D2" s="20" t="s">
        <v>14</v>
      </c>
    </row>
    <row r="3" spans="2:4" s="21" customFormat="1" ht="15">
      <c r="B3" s="49" t="s">
        <v>22</v>
      </c>
      <c r="D3" s="49" t="s">
        <v>66</v>
      </c>
    </row>
    <row r="4" spans="2:4" s="22" customFormat="1" ht="24" customHeight="1">
      <c r="B4" s="45"/>
      <c r="D4" s="45" t="s">
        <v>67</v>
      </c>
    </row>
    <row r="5" spans="2:4" s="19" customFormat="1" ht="9.75" customHeight="1">
      <c r="B5" s="50"/>
      <c r="D5" s="50"/>
    </row>
    <row r="6" spans="2:4" s="19" customFormat="1" ht="12.75" customHeight="1">
      <c r="B6" s="51" t="s">
        <v>33</v>
      </c>
      <c r="D6" s="51" t="s">
        <v>33</v>
      </c>
    </row>
    <row r="7" s="17" customFormat="1" ht="12.75">
      <c r="B7" s="48"/>
    </row>
    <row r="8" spans="1:4" s="17" customFormat="1" ht="24" customHeight="1">
      <c r="A8" s="77" t="s">
        <v>80</v>
      </c>
      <c r="B8" s="77"/>
      <c r="C8" s="77"/>
      <c r="D8" s="77"/>
    </row>
    <row r="9" spans="1:4" s="26" customFormat="1" ht="30.75" customHeight="1">
      <c r="A9" s="78" t="s">
        <v>49</v>
      </c>
      <c r="B9" s="78"/>
      <c r="C9" s="78"/>
      <c r="D9" s="78"/>
    </row>
    <row r="10" spans="1:4" s="19" customFormat="1" ht="21" customHeight="1">
      <c r="A10" s="84" t="s">
        <v>10</v>
      </c>
      <c r="B10" s="84"/>
      <c r="C10" s="84"/>
      <c r="D10" s="84"/>
    </row>
    <row r="11" spans="1:4" s="16" customFormat="1" ht="15.75">
      <c r="A11" s="23">
        <v>1</v>
      </c>
      <c r="B11" s="24" t="s">
        <v>29</v>
      </c>
      <c r="C11" s="79"/>
      <c r="D11" s="79"/>
    </row>
    <row r="12" spans="1:4" s="16" customFormat="1" ht="15.75">
      <c r="A12" s="23">
        <v>2</v>
      </c>
      <c r="B12" s="24" t="s">
        <v>30</v>
      </c>
      <c r="C12" s="79"/>
      <c r="D12" s="79"/>
    </row>
    <row r="13" spans="1:4" s="16" customFormat="1" ht="31.5">
      <c r="A13" s="23">
        <v>3</v>
      </c>
      <c r="B13" s="24" t="s">
        <v>31</v>
      </c>
      <c r="C13" s="79"/>
      <c r="D13" s="79"/>
    </row>
    <row r="14" spans="1:4" s="16" customFormat="1" ht="31.5">
      <c r="A14" s="23">
        <v>4</v>
      </c>
      <c r="B14" s="25" t="s">
        <v>32</v>
      </c>
      <c r="C14" s="79"/>
      <c r="D14" s="79"/>
    </row>
    <row r="15" spans="1:4" s="21" customFormat="1" ht="36" customHeight="1">
      <c r="A15" s="85">
        <v>5</v>
      </c>
      <c r="B15" s="81" t="s">
        <v>13</v>
      </c>
      <c r="C15" s="23" t="s">
        <v>63</v>
      </c>
      <c r="D15" s="18"/>
    </row>
    <row r="16" spans="1:4" s="21" customFormat="1" ht="33.75" customHeight="1">
      <c r="A16" s="85"/>
      <c r="B16" s="82"/>
      <c r="C16" s="52" t="s">
        <v>68</v>
      </c>
      <c r="D16" s="18"/>
    </row>
    <row r="17" spans="1:4" s="21" customFormat="1" ht="36.75" customHeight="1">
      <c r="A17" s="85"/>
      <c r="B17" s="82"/>
      <c r="C17" s="43"/>
      <c r="D17" s="44"/>
    </row>
    <row r="18" spans="1:4" s="21" customFormat="1" ht="43.5" customHeight="1">
      <c r="A18" s="85"/>
      <c r="B18" s="82"/>
      <c r="C18" s="86" t="s">
        <v>57</v>
      </c>
      <c r="D18" s="87"/>
    </row>
    <row r="19" spans="1:4" s="16" customFormat="1" ht="35.25" customHeight="1">
      <c r="A19" s="23">
        <v>6</v>
      </c>
      <c r="B19" s="25" t="s">
        <v>11</v>
      </c>
      <c r="C19" s="80"/>
      <c r="D19" s="80"/>
    </row>
    <row r="20" spans="1:4" s="16" customFormat="1" ht="27.75" customHeight="1">
      <c r="A20" s="23">
        <v>7</v>
      </c>
      <c r="B20" s="25" t="s">
        <v>12</v>
      </c>
      <c r="C20" s="83">
        <f>Перечень_Товаров!J23</f>
        <v>0</v>
      </c>
      <c r="D20" s="83"/>
    </row>
  </sheetData>
  <sheetProtection password="C486" sheet="1" objects="1" scenarios="1" formatRows="0" insertRows="0" deleteRows="0"/>
  <mergeCells count="12">
    <mergeCell ref="C19:D19"/>
    <mergeCell ref="B15:B18"/>
    <mergeCell ref="C20:D20"/>
    <mergeCell ref="A10:D10"/>
    <mergeCell ref="A15:A18"/>
    <mergeCell ref="C18:D18"/>
    <mergeCell ref="A8:D8"/>
    <mergeCell ref="A9:D9"/>
    <mergeCell ref="C13:D13"/>
    <mergeCell ref="C14:D14"/>
    <mergeCell ref="C11:D11"/>
    <mergeCell ref="C12:D12"/>
  </mergeCells>
  <printOptions horizontalCentered="1" verticalCentered="1"/>
  <pageMargins left="0.5905511811023623" right="0.5905511811023623" top="0.98425196850393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J29"/>
  <sheetViews>
    <sheetView tabSelected="1" view="pageBreakPreview" zoomScale="103" zoomScaleSheetLayoutView="103" zoomScalePageLayoutView="0" workbookViewId="0" topLeftCell="A1">
      <pane ySplit="2" topLeftCell="A3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6.875" style="0" customWidth="1"/>
    <col min="2" max="2" width="46.75390625" style="2" customWidth="1"/>
    <col min="3" max="3" width="10.75390625" style="0" customWidth="1"/>
    <col min="4" max="4" width="10.75390625" style="3" customWidth="1"/>
    <col min="10" max="10" width="13.25390625" style="0" customWidth="1"/>
  </cols>
  <sheetData>
    <row r="1" spans="1:10" s="1" customFormat="1" ht="13.5" thickBot="1">
      <c r="A1" s="96" t="s">
        <v>7</v>
      </c>
      <c r="B1" s="98" t="s">
        <v>0</v>
      </c>
      <c r="C1" s="100" t="s">
        <v>6</v>
      </c>
      <c r="D1" s="102" t="s">
        <v>8</v>
      </c>
      <c r="E1" s="90" t="s">
        <v>1</v>
      </c>
      <c r="F1" s="91"/>
      <c r="G1" s="91"/>
      <c r="H1" s="91"/>
      <c r="I1" s="92"/>
      <c r="J1" s="88" t="s">
        <v>9</v>
      </c>
    </row>
    <row r="2" spans="1:10" s="14" customFormat="1" ht="25.5">
      <c r="A2" s="97"/>
      <c r="B2" s="99"/>
      <c r="C2" s="101"/>
      <c r="D2" s="103"/>
      <c r="E2" s="13" t="s">
        <v>2</v>
      </c>
      <c r="F2" s="13" t="s">
        <v>3</v>
      </c>
      <c r="G2" s="13" t="s">
        <v>4</v>
      </c>
      <c r="H2" s="13" t="s">
        <v>5</v>
      </c>
      <c r="I2" s="13" t="s">
        <v>23</v>
      </c>
      <c r="J2" s="89"/>
    </row>
    <row r="3" spans="1:10" s="38" customFormat="1" ht="30">
      <c r="A3" s="32">
        <v>1</v>
      </c>
      <c r="B3" s="33" t="s">
        <v>37</v>
      </c>
      <c r="C3" s="34" t="s">
        <v>36</v>
      </c>
      <c r="D3" s="35">
        <v>72000</v>
      </c>
      <c r="E3" s="37"/>
      <c r="F3" s="37"/>
      <c r="G3" s="37"/>
      <c r="H3" s="36"/>
      <c r="I3" s="62">
        <f>SUM(E3:H3)</f>
        <v>0</v>
      </c>
      <c r="J3" s="63">
        <f>I3*D3</f>
        <v>0</v>
      </c>
    </row>
    <row r="4" spans="1:10" s="38" customFormat="1" ht="15">
      <c r="A4" s="32">
        <v>2</v>
      </c>
      <c r="B4" s="33" t="s">
        <v>56</v>
      </c>
      <c r="C4" s="34" t="s">
        <v>39</v>
      </c>
      <c r="D4" s="35">
        <v>90</v>
      </c>
      <c r="E4" s="37"/>
      <c r="F4" s="37"/>
      <c r="G4" s="37"/>
      <c r="H4" s="36"/>
      <c r="I4" s="62">
        <f aca="true" t="shared" si="0" ref="I4:I15">SUM(E4:H4)</f>
        <v>0</v>
      </c>
      <c r="J4" s="63">
        <f aca="true" t="shared" si="1" ref="J4:J15">I4*D4</f>
        <v>0</v>
      </c>
    </row>
    <row r="5" spans="1:10" s="38" customFormat="1" ht="30">
      <c r="A5" s="32">
        <v>3</v>
      </c>
      <c r="B5" s="33" t="s">
        <v>52</v>
      </c>
      <c r="C5" s="34" t="s">
        <v>39</v>
      </c>
      <c r="D5" s="35">
        <v>175</v>
      </c>
      <c r="E5" s="37"/>
      <c r="F5" s="37"/>
      <c r="G5" s="37"/>
      <c r="H5" s="36"/>
      <c r="I5" s="62">
        <f t="shared" si="0"/>
        <v>0</v>
      </c>
      <c r="J5" s="63">
        <f t="shared" si="1"/>
        <v>0</v>
      </c>
    </row>
    <row r="6" spans="1:10" s="38" customFormat="1" ht="15">
      <c r="A6" s="32">
        <v>4</v>
      </c>
      <c r="B6" s="33" t="s">
        <v>38</v>
      </c>
      <c r="C6" s="34" t="s">
        <v>39</v>
      </c>
      <c r="D6" s="35">
        <v>3500</v>
      </c>
      <c r="E6" s="37"/>
      <c r="F6" s="37"/>
      <c r="G6" s="37"/>
      <c r="H6" s="36"/>
      <c r="I6" s="62">
        <f t="shared" si="0"/>
        <v>0</v>
      </c>
      <c r="J6" s="63">
        <f t="shared" si="1"/>
        <v>0</v>
      </c>
    </row>
    <row r="7" spans="1:10" s="38" customFormat="1" ht="45">
      <c r="A7" s="32">
        <v>5</v>
      </c>
      <c r="B7" s="33" t="s">
        <v>46</v>
      </c>
      <c r="C7" s="34" t="s">
        <v>40</v>
      </c>
      <c r="D7" s="35">
        <v>1800</v>
      </c>
      <c r="E7" s="37"/>
      <c r="F7" s="37"/>
      <c r="G7" s="37"/>
      <c r="H7" s="36"/>
      <c r="I7" s="62">
        <f t="shared" si="0"/>
        <v>0</v>
      </c>
      <c r="J7" s="63">
        <f t="shared" si="1"/>
        <v>0</v>
      </c>
    </row>
    <row r="8" spans="1:10" s="38" customFormat="1" ht="45">
      <c r="A8" s="32">
        <v>6</v>
      </c>
      <c r="B8" s="33" t="s">
        <v>47</v>
      </c>
      <c r="C8" s="34" t="s">
        <v>40</v>
      </c>
      <c r="D8" s="35">
        <v>2580</v>
      </c>
      <c r="E8" s="37"/>
      <c r="F8" s="37"/>
      <c r="G8" s="37"/>
      <c r="H8" s="36"/>
      <c r="I8" s="62">
        <f t="shared" si="0"/>
        <v>0</v>
      </c>
      <c r="J8" s="63">
        <f t="shared" si="1"/>
        <v>0</v>
      </c>
    </row>
    <row r="9" spans="1:10" s="38" customFormat="1" ht="15">
      <c r="A9" s="32">
        <v>7</v>
      </c>
      <c r="B9" s="33" t="s">
        <v>44</v>
      </c>
      <c r="C9" s="34" t="s">
        <v>39</v>
      </c>
      <c r="D9" s="35">
        <v>1000</v>
      </c>
      <c r="E9" s="37"/>
      <c r="F9" s="37"/>
      <c r="G9" s="37"/>
      <c r="H9" s="36"/>
      <c r="I9" s="62">
        <f t="shared" si="0"/>
        <v>0</v>
      </c>
      <c r="J9" s="63">
        <f t="shared" si="1"/>
        <v>0</v>
      </c>
    </row>
    <row r="10" spans="1:10" s="38" customFormat="1" ht="15">
      <c r="A10" s="32">
        <v>8</v>
      </c>
      <c r="B10" s="33" t="s">
        <v>59</v>
      </c>
      <c r="C10" s="34" t="s">
        <v>39</v>
      </c>
      <c r="D10" s="35">
        <v>1400</v>
      </c>
      <c r="E10" s="37"/>
      <c r="F10" s="37"/>
      <c r="G10" s="37"/>
      <c r="H10" s="36"/>
      <c r="I10" s="62">
        <f t="shared" si="0"/>
        <v>0</v>
      </c>
      <c r="J10" s="63">
        <f t="shared" si="1"/>
        <v>0</v>
      </c>
    </row>
    <row r="11" spans="1:10" s="38" customFormat="1" ht="15">
      <c r="A11" s="32">
        <v>9</v>
      </c>
      <c r="B11" s="33" t="s">
        <v>45</v>
      </c>
      <c r="C11" s="34" t="s">
        <v>39</v>
      </c>
      <c r="D11" s="35">
        <v>7100</v>
      </c>
      <c r="E11" s="37"/>
      <c r="F11" s="37"/>
      <c r="G11" s="37"/>
      <c r="H11" s="36"/>
      <c r="I11" s="62">
        <f t="shared" si="0"/>
        <v>0</v>
      </c>
      <c r="J11" s="63">
        <f t="shared" si="1"/>
        <v>0</v>
      </c>
    </row>
    <row r="12" spans="1:10" s="38" customFormat="1" ht="15">
      <c r="A12" s="32">
        <v>10</v>
      </c>
      <c r="B12" s="33" t="s">
        <v>41</v>
      </c>
      <c r="C12" s="34" t="s">
        <v>39</v>
      </c>
      <c r="D12" s="35">
        <v>1700</v>
      </c>
      <c r="E12" s="37"/>
      <c r="F12" s="37"/>
      <c r="G12" s="37"/>
      <c r="H12" s="36"/>
      <c r="I12" s="62">
        <f t="shared" si="0"/>
        <v>0</v>
      </c>
      <c r="J12" s="63">
        <f t="shared" si="1"/>
        <v>0</v>
      </c>
    </row>
    <row r="13" spans="1:10" s="38" customFormat="1" ht="15">
      <c r="A13" s="32">
        <v>11</v>
      </c>
      <c r="B13" s="33" t="s">
        <v>42</v>
      </c>
      <c r="C13" s="34" t="s">
        <v>39</v>
      </c>
      <c r="D13" s="35">
        <v>2450</v>
      </c>
      <c r="E13" s="37"/>
      <c r="F13" s="37"/>
      <c r="G13" s="37"/>
      <c r="H13" s="36"/>
      <c r="I13" s="62">
        <f t="shared" si="0"/>
        <v>0</v>
      </c>
      <c r="J13" s="63">
        <f t="shared" si="1"/>
        <v>0</v>
      </c>
    </row>
    <row r="14" spans="1:10" s="38" customFormat="1" ht="15">
      <c r="A14" s="32">
        <v>12</v>
      </c>
      <c r="B14" s="33" t="s">
        <v>43</v>
      </c>
      <c r="C14" s="34" t="s">
        <v>39</v>
      </c>
      <c r="D14" s="35">
        <v>3200</v>
      </c>
      <c r="E14" s="37"/>
      <c r="F14" s="37"/>
      <c r="G14" s="37"/>
      <c r="H14" s="36"/>
      <c r="I14" s="62">
        <f t="shared" si="0"/>
        <v>0</v>
      </c>
      <c r="J14" s="63">
        <f t="shared" si="1"/>
        <v>0</v>
      </c>
    </row>
    <row r="15" spans="1:10" s="38" customFormat="1" ht="51" customHeight="1">
      <c r="A15" s="32">
        <v>13</v>
      </c>
      <c r="B15" s="33" t="s">
        <v>62</v>
      </c>
      <c r="C15" s="34" t="s">
        <v>39</v>
      </c>
      <c r="D15" s="35">
        <v>25</v>
      </c>
      <c r="E15" s="37"/>
      <c r="F15" s="37"/>
      <c r="G15" s="37"/>
      <c r="H15" s="36"/>
      <c r="I15" s="62">
        <f t="shared" si="0"/>
        <v>0</v>
      </c>
      <c r="J15" s="63">
        <f t="shared" si="1"/>
        <v>0</v>
      </c>
    </row>
    <row r="16" spans="1:10" s="38" customFormat="1" ht="15">
      <c r="A16" s="32">
        <v>14</v>
      </c>
      <c r="B16" s="33" t="s">
        <v>60</v>
      </c>
      <c r="C16" s="34" t="s">
        <v>39</v>
      </c>
      <c r="D16" s="35">
        <v>390</v>
      </c>
      <c r="E16" s="37"/>
      <c r="F16" s="37"/>
      <c r="G16" s="37"/>
      <c r="H16" s="36"/>
      <c r="I16" s="62">
        <f aca="true" t="shared" si="2" ref="I16:I22">SUM(E16:H16)</f>
        <v>0</v>
      </c>
      <c r="J16" s="63">
        <f aca="true" t="shared" si="3" ref="J16:J22">I16*D16</f>
        <v>0</v>
      </c>
    </row>
    <row r="17" spans="1:10" s="38" customFormat="1" ht="15">
      <c r="A17" s="32">
        <v>15</v>
      </c>
      <c r="B17" s="33" t="s">
        <v>61</v>
      </c>
      <c r="C17" s="34" t="s">
        <v>39</v>
      </c>
      <c r="D17" s="35">
        <v>13500</v>
      </c>
      <c r="E17" s="37"/>
      <c r="F17" s="37"/>
      <c r="G17" s="37"/>
      <c r="H17" s="36"/>
      <c r="I17" s="62">
        <f t="shared" si="2"/>
        <v>0</v>
      </c>
      <c r="J17" s="63">
        <f t="shared" si="3"/>
        <v>0</v>
      </c>
    </row>
    <row r="18" spans="1:10" s="7" customFormat="1" ht="12.75">
      <c r="A18" s="5"/>
      <c r="B18" s="11"/>
      <c r="C18" s="6"/>
      <c r="D18" s="12"/>
      <c r="E18" s="6"/>
      <c r="F18" s="8"/>
      <c r="G18" s="8"/>
      <c r="H18" s="8"/>
      <c r="I18" s="64">
        <f t="shared" si="2"/>
        <v>0</v>
      </c>
      <c r="J18" s="65">
        <f t="shared" si="3"/>
        <v>0</v>
      </c>
    </row>
    <row r="19" spans="1:10" s="7" customFormat="1" ht="12.75">
      <c r="A19" s="5"/>
      <c r="B19" s="11"/>
      <c r="C19" s="6"/>
      <c r="D19" s="12"/>
      <c r="E19" s="6"/>
      <c r="F19" s="8"/>
      <c r="G19" s="8"/>
      <c r="H19" s="8"/>
      <c r="I19" s="64">
        <f t="shared" si="2"/>
        <v>0</v>
      </c>
      <c r="J19" s="65">
        <f t="shared" si="3"/>
        <v>0</v>
      </c>
    </row>
    <row r="20" spans="1:10" s="7" customFormat="1" ht="12.75">
      <c r="A20" s="5"/>
      <c r="B20" s="11"/>
      <c r="C20" s="6"/>
      <c r="D20" s="12"/>
      <c r="E20" s="6"/>
      <c r="F20" s="8"/>
      <c r="G20" s="8"/>
      <c r="H20" s="8"/>
      <c r="I20" s="64">
        <f t="shared" si="2"/>
        <v>0</v>
      </c>
      <c r="J20" s="65">
        <f t="shared" si="3"/>
        <v>0</v>
      </c>
    </row>
    <row r="21" spans="1:10" s="7" customFormat="1" ht="12.75">
      <c r="A21" s="5"/>
      <c r="B21" s="11"/>
      <c r="C21" s="6"/>
      <c r="D21" s="12"/>
      <c r="E21" s="6"/>
      <c r="F21" s="8"/>
      <c r="G21" s="8"/>
      <c r="H21" s="8"/>
      <c r="I21" s="64">
        <f t="shared" si="2"/>
        <v>0</v>
      </c>
      <c r="J21" s="65">
        <f t="shared" si="3"/>
        <v>0</v>
      </c>
    </row>
    <row r="22" spans="1:10" s="7" customFormat="1" ht="12.75">
      <c r="A22" s="6"/>
      <c r="B22" s="11"/>
      <c r="C22" s="6"/>
      <c r="D22" s="12"/>
      <c r="E22" s="6"/>
      <c r="F22" s="8"/>
      <c r="G22" s="8"/>
      <c r="H22" s="8"/>
      <c r="I22" s="64">
        <f t="shared" si="2"/>
        <v>0</v>
      </c>
      <c r="J22" s="65">
        <f t="shared" si="3"/>
        <v>0</v>
      </c>
    </row>
    <row r="23" spans="2:10" s="38" customFormat="1" ht="42.75" customHeight="1">
      <c r="B23" s="4"/>
      <c r="D23" s="39" t="s">
        <v>15</v>
      </c>
      <c r="E23" s="40">
        <f>SUMPRODUCT($D1:$D22,E1:E22)</f>
        <v>0</v>
      </c>
      <c r="F23" s="40">
        <f>SUMPRODUCT($D1:$D22,F1:F22)</f>
        <v>0</v>
      </c>
      <c r="G23" s="40">
        <f>SUMPRODUCT($D1:$D22,G1:G22)</f>
        <v>0</v>
      </c>
      <c r="H23" s="40">
        <f>SUMPRODUCT($D1:$D22,H1:H22)</f>
        <v>0</v>
      </c>
      <c r="I23" s="41" t="str">
        <f>IF(SUM(E23:H23)=J23," ","Ошибка")</f>
        <v> </v>
      </c>
      <c r="J23" s="42">
        <f>SUM(J1:J22)</f>
        <v>0</v>
      </c>
    </row>
    <row r="25" spans="2:9" ht="22.5" customHeight="1">
      <c r="B25" s="4" t="s">
        <v>34</v>
      </c>
      <c r="C25" s="93"/>
      <c r="D25" s="93"/>
      <c r="E25" s="93"/>
      <c r="G25" s="94"/>
      <c r="H25" s="94"/>
      <c r="I25" s="94"/>
    </row>
    <row r="26" spans="2:9" ht="27.75" customHeight="1">
      <c r="B26" s="31" t="s">
        <v>35</v>
      </c>
      <c r="C26" s="95"/>
      <c r="D26" s="95"/>
      <c r="E26" s="95"/>
      <c r="G26" s="104"/>
      <c r="H26" s="104"/>
      <c r="I26" s="104"/>
    </row>
    <row r="27" spans="2:9" ht="27.75" customHeight="1">
      <c r="B27" s="31" t="s">
        <v>48</v>
      </c>
      <c r="C27" s="95"/>
      <c r="D27" s="95"/>
      <c r="E27" s="95"/>
      <c r="G27" s="104"/>
      <c r="H27" s="104"/>
      <c r="I27" s="104"/>
    </row>
    <row r="28" spans="2:9" s="28" customFormat="1" ht="28.5" customHeight="1">
      <c r="B28" s="61" t="s">
        <v>58</v>
      </c>
      <c r="C28" s="29"/>
      <c r="D28" s="29"/>
      <c r="E28" s="29"/>
      <c r="G28" s="105" t="s">
        <v>24</v>
      </c>
      <c r="H28" s="105"/>
      <c r="I28" s="105"/>
    </row>
    <row r="29" ht="14.25">
      <c r="D29" s="3" t="s">
        <v>81</v>
      </c>
    </row>
  </sheetData>
  <sheetProtection password="C486" sheet="1" objects="1" scenarios="1" formatRows="0" insertRows="0" deleteRows="0" autoFilter="0"/>
  <autoFilter ref="A2:J23"/>
  <mergeCells count="13">
    <mergeCell ref="A1:A2"/>
    <mergeCell ref="B1:B2"/>
    <mergeCell ref="C1:C2"/>
    <mergeCell ref="D1:D2"/>
    <mergeCell ref="G27:I27"/>
    <mergeCell ref="G28:I28"/>
    <mergeCell ref="G26:I26"/>
    <mergeCell ref="J1:J2"/>
    <mergeCell ref="E1:I1"/>
    <mergeCell ref="C25:E25"/>
    <mergeCell ref="G25:I25"/>
    <mergeCell ref="C26:E26"/>
    <mergeCell ref="C27:E27"/>
  </mergeCells>
  <printOptions horizontalCentered="1"/>
  <pageMargins left="0.3937007874015748" right="0.3937007874015748" top="0.7874015748031497" bottom="0.3937007874015748" header="0.31496062992125984" footer="0.1968503937007874"/>
  <pageSetup horizontalDpi="300" verticalDpi="300" orientation="landscape" paperSize="9" r:id="rId1"/>
  <headerFooter alignWithMargins="0">
    <oddHeader>&amp;C&amp;F</oddHeader>
    <oddFooter>&amp;CСтраница &amp;P из &amp;N&amp;R2019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User</cp:lastModifiedBy>
  <cp:lastPrinted>2019-01-15T06:19:56Z</cp:lastPrinted>
  <dcterms:created xsi:type="dcterms:W3CDTF">2008-02-13T11:22:42Z</dcterms:created>
  <dcterms:modified xsi:type="dcterms:W3CDTF">2019-01-22T09:01:47Z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